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9440" windowHeight="11955"/>
  </bookViews>
  <sheets>
    <sheet name="ΔΙΕΥΘΥΝΣΗΣ Δ.Ε. ΣΑΜΟΥ_Μοριοδότη" sheetId="1" r:id="rId1"/>
  </sheets>
  <calcPr calcId="125725"/>
</workbook>
</file>

<file path=xl/calcChain.xml><?xml version="1.0" encoding="utf-8"?>
<calcChain xmlns="http://schemas.openxmlformats.org/spreadsheetml/2006/main">
  <c r="BF7" i="1"/>
  <c r="BB7"/>
  <c r="BA7" s="1"/>
  <c r="AZ7" s="1"/>
  <c r="AV7"/>
  <c r="AK7"/>
  <c r="AJ7" s="1"/>
  <c r="AC7"/>
  <c r="T7"/>
  <c r="J7"/>
  <c r="BF8"/>
  <c r="BB8"/>
  <c r="AV8"/>
  <c r="AK8"/>
  <c r="AC8"/>
  <c r="T8"/>
  <c r="J8"/>
  <c r="BF24"/>
  <c r="BB24"/>
  <c r="AV24"/>
  <c r="AK24"/>
  <c r="AJ24" s="1"/>
  <c r="AC24"/>
  <c r="T24"/>
  <c r="J24"/>
  <c r="BF5"/>
  <c r="BB5"/>
  <c r="AV5"/>
  <c r="AK5"/>
  <c r="AC5"/>
  <c r="T5"/>
  <c r="J5"/>
  <c r="BF21"/>
  <c r="BB21"/>
  <c r="BA21" s="1"/>
  <c r="AZ21" s="1"/>
  <c r="AV21"/>
  <c r="AK21"/>
  <c r="AJ21" s="1"/>
  <c r="AC21"/>
  <c r="T21"/>
  <c r="J21"/>
  <c r="BF27"/>
  <c r="BB27"/>
  <c r="AV27"/>
  <c r="AK27"/>
  <c r="AC27"/>
  <c r="T27"/>
  <c r="J27"/>
  <c r="BF30"/>
  <c r="BB30"/>
  <c r="BA30" s="1"/>
  <c r="AZ30" s="1"/>
  <c r="AV30"/>
  <c r="AK30"/>
  <c r="AJ30" s="1"/>
  <c r="AC30"/>
  <c r="T30"/>
  <c r="J30"/>
  <c r="BF6"/>
  <c r="BB6"/>
  <c r="AV6"/>
  <c r="AK6"/>
  <c r="AC6"/>
  <c r="T6"/>
  <c r="J6"/>
  <c r="BF11"/>
  <c r="BB11"/>
  <c r="BA11" s="1"/>
  <c r="AZ11" s="1"/>
  <c r="AV11"/>
  <c r="AK11"/>
  <c r="AJ11" s="1"/>
  <c r="AC11"/>
  <c r="T11"/>
  <c r="J11"/>
  <c r="BF25"/>
  <c r="BB25"/>
  <c r="AV25"/>
  <c r="AK25"/>
  <c r="AC25"/>
  <c r="T25"/>
  <c r="J25"/>
  <c r="BF14"/>
  <c r="BB14"/>
  <c r="BA14" s="1"/>
  <c r="AZ14" s="1"/>
  <c r="AV14"/>
  <c r="AK14"/>
  <c r="AJ14" s="1"/>
  <c r="AC14"/>
  <c r="T14"/>
  <c r="J14"/>
  <c r="BF29"/>
  <c r="BB29"/>
  <c r="AV29"/>
  <c r="AK29"/>
  <c r="AC29"/>
  <c r="T29"/>
  <c r="J29"/>
  <c r="BF18"/>
  <c r="BB18"/>
  <c r="BA18" s="1"/>
  <c r="AZ18" s="1"/>
  <c r="AV18"/>
  <c r="AK18"/>
  <c r="AJ18" s="1"/>
  <c r="AC18"/>
  <c r="T18"/>
  <c r="J18"/>
  <c r="BF22"/>
  <c r="BB22"/>
  <c r="AV22"/>
  <c r="AK22"/>
  <c r="AC22"/>
  <c r="T22"/>
  <c r="J22"/>
  <c r="BF12"/>
  <c r="BB12"/>
  <c r="BA12" s="1"/>
  <c r="AZ12" s="1"/>
  <c r="AV12"/>
  <c r="AK12"/>
  <c r="AJ12" s="1"/>
  <c r="AC12"/>
  <c r="T12"/>
  <c r="J12"/>
  <c r="BF16"/>
  <c r="BB16"/>
  <c r="AV16"/>
  <c r="AK16"/>
  <c r="AC16"/>
  <c r="T16"/>
  <c r="J16"/>
  <c r="BF19"/>
  <c r="BB19"/>
  <c r="BA19" s="1"/>
  <c r="AZ19" s="1"/>
  <c r="AV19"/>
  <c r="AK19"/>
  <c r="AJ19" s="1"/>
  <c r="AC19"/>
  <c r="T19"/>
  <c r="J19"/>
  <c r="BF26"/>
  <c r="BB26"/>
  <c r="AV26"/>
  <c r="AK26"/>
  <c r="AC26"/>
  <c r="T26"/>
  <c r="J26"/>
  <c r="BF10"/>
  <c r="BB10"/>
  <c r="BA10" s="1"/>
  <c r="AZ10" s="1"/>
  <c r="AV10"/>
  <c r="AK10"/>
  <c r="AJ10" s="1"/>
  <c r="AC10"/>
  <c r="T10"/>
  <c r="J10"/>
  <c r="BF13"/>
  <c r="BB13"/>
  <c r="AV13"/>
  <c r="AK13"/>
  <c r="AC13"/>
  <c r="T13"/>
  <c r="J13"/>
  <c r="BF23"/>
  <c r="BB23"/>
  <c r="BA23" s="1"/>
  <c r="AZ23" s="1"/>
  <c r="AV23"/>
  <c r="AK23"/>
  <c r="AJ23" s="1"/>
  <c r="AC23"/>
  <c r="T23"/>
  <c r="J23"/>
  <c r="BF15"/>
  <c r="BB15"/>
  <c r="AV15"/>
  <c r="AK15"/>
  <c r="AC15"/>
  <c r="T15"/>
  <c r="J15"/>
  <c r="BF9"/>
  <c r="BB9"/>
  <c r="BA9" s="1"/>
  <c r="AZ9" s="1"/>
  <c r="AV9"/>
  <c r="AK9"/>
  <c r="AJ9" s="1"/>
  <c r="AC9"/>
  <c r="T9"/>
  <c r="J9"/>
  <c r="BF17"/>
  <c r="BB17"/>
  <c r="AV17"/>
  <c r="AK17"/>
  <c r="AC17"/>
  <c r="T17"/>
  <c r="J17"/>
  <c r="BF32"/>
  <c r="BB32"/>
  <c r="BA32" s="1"/>
  <c r="AZ32" s="1"/>
  <c r="AV32"/>
  <c r="AK32"/>
  <c r="AJ32" s="1"/>
  <c r="AC32"/>
  <c r="T32"/>
  <c r="J32"/>
  <c r="BF31"/>
  <c r="BB31"/>
  <c r="AV31"/>
  <c r="AK31"/>
  <c r="AC31"/>
  <c r="T31"/>
  <c r="J31"/>
  <c r="BF28"/>
  <c r="BB28"/>
  <c r="BA28" s="1"/>
  <c r="AZ28" s="1"/>
  <c r="AV28"/>
  <c r="AK28"/>
  <c r="AJ28" s="1"/>
  <c r="AC28"/>
  <c r="T28"/>
  <c r="J28"/>
  <c r="BF20"/>
  <c r="BB20"/>
  <c r="AV20"/>
  <c r="AK20"/>
  <c r="AC20"/>
  <c r="T20"/>
  <c r="J20"/>
  <c r="AJ20" l="1"/>
  <c r="I28"/>
  <c r="H28" s="1"/>
  <c r="BA31"/>
  <c r="AZ31" s="1"/>
  <c r="AJ17"/>
  <c r="I9"/>
  <c r="H9" s="1"/>
  <c r="BA15"/>
  <c r="AZ15" s="1"/>
  <c r="AJ13"/>
  <c r="I13" s="1"/>
  <c r="H13" s="1"/>
  <c r="I10"/>
  <c r="H10" s="1"/>
  <c r="BA26"/>
  <c r="AZ26" s="1"/>
  <c r="AJ16"/>
  <c r="I16" s="1"/>
  <c r="I12"/>
  <c r="H12" s="1"/>
  <c r="BA22"/>
  <c r="AZ22" s="1"/>
  <c r="AJ29"/>
  <c r="I14"/>
  <c r="H14" s="1"/>
  <c r="BA25"/>
  <c r="AZ25" s="1"/>
  <c r="AJ6"/>
  <c r="I30"/>
  <c r="H30" s="1"/>
  <c r="BA27"/>
  <c r="AZ27" s="1"/>
  <c r="AJ5"/>
  <c r="I24"/>
  <c r="BA8"/>
  <c r="AZ8" s="1"/>
  <c r="BA20"/>
  <c r="AZ20" s="1"/>
  <c r="AJ31"/>
  <c r="I31" s="1"/>
  <c r="I32"/>
  <c r="H32" s="1"/>
  <c r="BA17"/>
  <c r="AZ17" s="1"/>
  <c r="AJ15"/>
  <c r="I15" s="1"/>
  <c r="H15" s="1"/>
  <c r="I23"/>
  <c r="H23" s="1"/>
  <c r="BA13"/>
  <c r="AZ13" s="1"/>
  <c r="AJ26"/>
  <c r="I26" s="1"/>
  <c r="H26" s="1"/>
  <c r="I19"/>
  <c r="BA16"/>
  <c r="AZ16" s="1"/>
  <c r="AJ22"/>
  <c r="I22" s="1"/>
  <c r="H22" s="1"/>
  <c r="I18"/>
  <c r="H18" s="1"/>
  <c r="BA29"/>
  <c r="AZ29" s="1"/>
  <c r="AJ25"/>
  <c r="I25" s="1"/>
  <c r="BA6"/>
  <c r="AZ6" s="1"/>
  <c r="AJ27"/>
  <c r="I27" s="1"/>
  <c r="H27" s="1"/>
  <c r="BA5"/>
  <c r="AZ5" s="1"/>
  <c r="AJ8"/>
  <c r="I8" s="1"/>
  <c r="H8" s="1"/>
  <c r="BA24"/>
  <c r="AZ24" s="1"/>
  <c r="H19"/>
  <c r="I11"/>
  <c r="H11" s="1"/>
  <c r="I21"/>
  <c r="H21" s="1"/>
  <c r="I7"/>
  <c r="H7" s="1"/>
  <c r="I20"/>
  <c r="H20" s="1"/>
  <c r="I17"/>
  <c r="I29"/>
  <c r="H29" s="1"/>
  <c r="I6"/>
  <c r="H6" s="1"/>
  <c r="I5"/>
  <c r="H5" s="1"/>
  <c r="H24" l="1"/>
  <c r="H25"/>
  <c r="H31"/>
  <c r="H16"/>
  <c r="H17"/>
</calcChain>
</file>

<file path=xl/sharedStrings.xml><?xml version="1.0" encoding="utf-8"?>
<sst xmlns="http://schemas.openxmlformats.org/spreadsheetml/2006/main" count="299" uniqueCount="231">
  <si>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</si>
  <si>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</si>
  <si>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</si>
  <si>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</si>
  <si>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</si>
  <si>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</si>
  <si>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</si>
  <si>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</si>
  <si>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</si>
  <si>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</si>
  <si>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</si>
  <si>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</si>
  <si>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</si>
  <si>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</si>
  <si>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</si>
  <si>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</si>
  <si>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</si>
  <si>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</si>
  <si>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</si>
  <si>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</si>
  <si>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</si>
  <si>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</si>
  <si>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</si>
  <si>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</si>
  <si>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</si>
  <si>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</si>
  <si>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</si>
  <si>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</si>
  <si>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</si>
  <si>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</si>
  <si>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</si>
  <si>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</si>
  <si>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</si>
  <si>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</si>
  <si>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</si>
  <si>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</si>
  <si>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</si>
  <si>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</si>
  <si>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</si>
  <si>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</si>
  <si>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</si>
  <si>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</si>
  <si>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</si>
  <si>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</si>
  <si>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</si>
  <si>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</si>
  <si>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</si>
  <si>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</si>
  <si>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</si>
  <si>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</si>
  <si>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</si>
  <si>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</si>
  <si>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</si>
  <si>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</si>
  <si>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</si>
  <si>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</si>
  <si>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</si>
  <si>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</si>
  <si>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</si>
  <si>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</si>
  <si>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</si>
  <si>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</si>
  <si>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</si>
  <si>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</si>
  <si>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</si>
  <si>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</si>
  <si>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</si>
  <si>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</si>
  <si>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</si>
  <si>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</si>
  <si>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</si>
  <si>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</si>
  <si>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</si>
  <si>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</si>
  <si>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</si>
  <si>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</si>
  <si>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</si>
  <si>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</si>
  <si>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</si>
  <si>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</si>
  <si>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</si>
  <si>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</si>
  <si>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</si>
  <si>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</si>
  <si>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</si>
  <si>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</si>
  <si>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</si>
  <si>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</si>
  <si>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</si>
  <si>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</si>
  <si>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</si>
  <si>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</si>
  <si>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</si>
  <si>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</si>
  <si>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</si>
  <si>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</si>
  <si>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</si>
  <si>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</si>
  <si>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</si>
  <si>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</si>
  <si>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</si>
  <si>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</si>
  <si>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</si>
  <si>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</si>
  <si>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</si>
  <si>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</si>
  <si>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</si>
  <si>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</si>
  <si>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</si>
  <si>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</si>
  <si>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</si>
  <si>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</si>
  <si>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</si>
  <si>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</si>
  <si>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</si>
  <si>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</si>
  <si>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</si>
  <si>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</si>
  <si>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</si>
  <si>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</si>
  <si>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</si>
  <si>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</si>
  <si>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</si>
  <si>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</si>
  <si>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</si>
  <si>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</si>
  <si>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</si>
  <si>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</si>
  <si>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</si>
  <si>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</si>
  <si>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</si>
  <si>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186806012.1</t>
  </si>
  <si>
    <t>198198</t>
  </si>
  <si>
    <t>ΑΛΟΥΠΗ Maria-Stella Aloupie</t>
  </si>
  <si>
    <t>ΠΕ04.04</t>
  </si>
  <si>
    <t>Β/ΘΜΙΑ</t>
  </si>
  <si>
    <t>ΔΙΕΥΘΥΝΣΗΣ Δ.Ε. ΣΑΜΟΥ</t>
  </si>
  <si>
    <t>149075011.1</t>
  </si>
  <si>
    <t>199186</t>
  </si>
  <si>
    <t>ΑΝΔΡΕΟΥ ΧΡΗΣΤΙΝΑ</t>
  </si>
  <si>
    <t>ΠΕ81</t>
  </si>
  <si>
    <t>131462014.1</t>
  </si>
  <si>
    <t>193372</t>
  </si>
  <si>
    <t>ΒΑΣΙΛΑΚΗΣ ΔΗΜΗΤΡΙΟΣ</t>
  </si>
  <si>
    <t>ΠΕ03</t>
  </si>
  <si>
    <t>169077011.1</t>
  </si>
  <si>
    <t>702635</t>
  </si>
  <si>
    <t>ΒΑΣΙΛΕΝΑΣ ΕΥΣΤΡΑΤΙΟΣ</t>
  </si>
  <si>
    <t>ΠΕ02</t>
  </si>
  <si>
    <t>102624008.1</t>
  </si>
  <si>
    <t>217464</t>
  </si>
  <si>
    <t>ΔΟΥΡΗ ΔΑΜΑΣΚΗΝΗ</t>
  </si>
  <si>
    <t>111970003.1</t>
  </si>
  <si>
    <t>206320</t>
  </si>
  <si>
    <t>ΔΟΥΡΗ ΜΟΣΧΟΥΛΑ-ΚΑΛΛΙΡΟΗ</t>
  </si>
  <si>
    <t>ΠΕ80</t>
  </si>
  <si>
    <t>162728004.1</t>
  </si>
  <si>
    <t>215898</t>
  </si>
  <si>
    <t>ΕΥΑΓΓΕΛΟΥ ΕΥΘΥΜΙΟΣ</t>
  </si>
  <si>
    <t>ΠΕ82</t>
  </si>
  <si>
    <t>172732006.1</t>
  </si>
  <si>
    <t>219444</t>
  </si>
  <si>
    <t>ΕΥΣΤΡΑΤΙΟΥ ΚΩΝΣΤΑΝΤΙΝΟΣ</t>
  </si>
  <si>
    <t>ΠΕ07</t>
  </si>
  <si>
    <t>131739011.1</t>
  </si>
  <si>
    <t>185486</t>
  </si>
  <si>
    <t>ΚΟΝΤΗ ΕΥΤΥΧΙΑ ΚΟΝΤΗ</t>
  </si>
  <si>
    <t>ΠΕ06</t>
  </si>
  <si>
    <t>127580015.1</t>
  </si>
  <si>
    <t>217963</t>
  </si>
  <si>
    <t>ΚΟΥΜΟΥΤΣΗ ΣΟΦΙΑ</t>
  </si>
  <si>
    <t>121212012.1</t>
  </si>
  <si>
    <t>194377</t>
  </si>
  <si>
    <t>ΠΕ11</t>
  </si>
  <si>
    <t>162775007.1</t>
  </si>
  <si>
    <t>169833</t>
  </si>
  <si>
    <t>ΛΙΓΝΟΣ ΖΑΧΑΡΙΑΣ</t>
  </si>
  <si>
    <t>197908000.2</t>
  </si>
  <si>
    <t>185816</t>
  </si>
  <si>
    <t>ΜΠΟΥΛΟΥΜΠΑΣΗ ΕΛΙΣΣΑΒΕΤ</t>
  </si>
  <si>
    <t>175228007.1</t>
  </si>
  <si>
    <t>201799</t>
  </si>
  <si>
    <t>ΞΕΡΧΟΓΙΑΝΝΟΠΟΥΛΟΣ ΒΑΣΙΛΕΙΟΣ</t>
  </si>
  <si>
    <t>170338006.1</t>
  </si>
  <si>
    <t>213871</t>
  </si>
  <si>
    <t xml:space="preserve">ΠΑΠΑΔΟΠΟΥΛΟΥ ΒΑΣΙΛΙΚΗ </t>
  </si>
  <si>
    <t>192786009.1</t>
  </si>
  <si>
    <t>195750</t>
  </si>
  <si>
    <t>ΠΑΤΣΗΣ ΓΕΩΡΓΙΟΣ</t>
  </si>
  <si>
    <t>ΠΕ04.05</t>
  </si>
  <si>
    <t>179509000.1</t>
  </si>
  <si>
    <t>227755</t>
  </si>
  <si>
    <t>ΠΡΑΣΣΑ ΔΗΜΗΤΡΑ</t>
  </si>
  <si>
    <t>118484008.1</t>
  </si>
  <si>
    <t>205539</t>
  </si>
  <si>
    <t>ΣΑΜΨΩΝΙΔΗΣ ΑΝΕΣΤΗΣ</t>
  </si>
  <si>
    <t>ΠΕ86</t>
  </si>
  <si>
    <t>111427015.1</t>
  </si>
  <si>
    <t>178237</t>
  </si>
  <si>
    <t>153367002.1</t>
  </si>
  <si>
    <t>174929</t>
  </si>
  <si>
    <t>ΣΦΕΤΣΟΥ ΑΙΚΑΤΕΡΙΝΗ</t>
  </si>
  <si>
    <t>177432007.1</t>
  </si>
  <si>
    <t>199464</t>
  </si>
  <si>
    <t>ΤΑΤΣΗΣ ΒΑΣΙΛΕΙΟΣ</t>
  </si>
  <si>
    <t>ΠΕ83</t>
  </si>
  <si>
    <t>149239014.1</t>
  </si>
  <si>
    <t>209765</t>
  </si>
  <si>
    <t>ΤΡΙΑΝΤΑΦΥΛΛΟΥ ΚΑΛΛΙΟΠΗ</t>
  </si>
  <si>
    <t>176273010.1</t>
  </si>
  <si>
    <t>218274</t>
  </si>
  <si>
    <t>ΤΡΙΠΙΝΤΗΣ ΔΗΜΗΤΡΙΟΣ</t>
  </si>
  <si>
    <t>119328015.1</t>
  </si>
  <si>
    <t>706929</t>
  </si>
  <si>
    <t>ΤΣΑΚΟΥΜΑΓΚΟΥ ΑΛΕΞΑΝΔΡΑ</t>
  </si>
  <si>
    <t>ΠΕ04.01</t>
  </si>
  <si>
    <t>170218008.1</t>
  </si>
  <si>
    <t>196579</t>
  </si>
  <si>
    <t>ΤΣΑΜΗΤΡΟΥ-ΛΙΑΚΟΥ ΣΤΑΥΡΟΥΛΑ</t>
  </si>
  <si>
    <t>ΠΕ78</t>
  </si>
  <si>
    <t>111626015.1</t>
  </si>
  <si>
    <t>220076</t>
  </si>
  <si>
    <t>ΧΑΡΙΛΑΟΥ ΕΙΡΗΝΗ</t>
  </si>
  <si>
    <t>100909004.1</t>
  </si>
  <si>
    <t>180670</t>
  </si>
  <si>
    <t>ΧΑΤΖΗΙΩΑΝΝΙΔΟΥ ΠΑΤΡΑ</t>
  </si>
  <si>
    <t>175680009.1</t>
  </si>
  <si>
    <t>191836</t>
  </si>
  <si>
    <t>ΧΑΤΖΗΣ ΔΗΜΗΤΡΙΟΣ</t>
  </si>
  <si>
    <t xml:space="preserve">ΣΟΦΟΥΛΗΣ ΙΩΑΝΝΗΣ </t>
  </si>
  <si>
    <t xml:space="preserve">ΛΑΚΙΟΣ ΕΥΣΤΡΑΤΙΟΣ 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</si>
</sst>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0</xdr:row>
      <xdr:rowOff>152401</xdr:rowOff>
    </xdr:from>
    <xdr:to>
      <xdr:col>6</xdr:col>
      <xdr:colOff>581025</xdr:colOff>
      <xdr:row>0</xdr:row>
      <xdr:rowOff>771525</xdr:rowOff>
    </xdr:to>
    <xdr:sp macro="" textlink="">
      <xdr:nvSpPr>
        <xdr:cNvPr id="2" name="1 - TextBox"/>
        <xdr:cNvSpPr txBox="1"/>
      </xdr:nvSpPr>
      <xdr:spPr>
        <a:xfrm>
          <a:off x="1876424" y="152401"/>
          <a:ext cx="8772526" cy="6191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l-GR" sz="1400">
              <a:solidFill>
                <a:schemeClr val="dk1"/>
              </a:solidFill>
              <a:latin typeface="+mn-lt"/>
              <a:ea typeface="+mn-ea"/>
              <a:cs typeface="+mn-cs"/>
            </a:rPr>
            <a:t>Προσωρινός πίνακας μοριοδότησης υποψηφίων Δ/ντών σχ. μονάδων και εργ/κών κέντρων (ΕΚ)  </a:t>
          </a:r>
        </a:p>
        <a:p>
          <a:r>
            <a:rPr lang="el-GR" sz="1400">
              <a:solidFill>
                <a:schemeClr val="dk1"/>
              </a:solidFill>
              <a:latin typeface="+mn-lt"/>
              <a:ea typeface="+mn-ea"/>
              <a:cs typeface="+mn-cs"/>
            </a:rPr>
            <a:t>Δ/νσης Δ/θμιας Εκπ/σης Σάμου, Πράξη 3</a:t>
          </a:r>
          <a:r>
            <a:rPr lang="el-GR" sz="14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η </a:t>
          </a:r>
          <a:r>
            <a:rPr lang="el-GR" sz="1400">
              <a:solidFill>
                <a:schemeClr val="dk1"/>
              </a:solidFill>
              <a:latin typeface="+mn-lt"/>
              <a:ea typeface="+mn-ea"/>
              <a:cs typeface="+mn-cs"/>
            </a:rPr>
            <a:t>- 20/2/2023 του τοπικού συμβουλίου επιλογής Δ/θμιας Εκπ/σης Σάμου</a:t>
          </a:r>
        </a:p>
        <a:p>
          <a:r>
            <a:rPr lang="el-GR" sz="1100"/>
            <a:t> </a:t>
          </a:r>
        </a:p>
      </xdr:txBody>
    </xdr:sp>
    <xdr:clientData/>
  </xdr:twoCellAnchor>
  <xdr:twoCellAnchor>
    <xdr:from>
      <xdr:col>2</xdr:col>
      <xdr:colOff>209549</xdr:colOff>
      <xdr:row>33</xdr:row>
      <xdr:rowOff>28575</xdr:rowOff>
    </xdr:from>
    <xdr:to>
      <xdr:col>4</xdr:col>
      <xdr:colOff>1647824</xdr:colOff>
      <xdr:row>42</xdr:row>
      <xdr:rowOff>66675</xdr:rowOff>
    </xdr:to>
    <xdr:sp macro="" textlink="">
      <xdr:nvSpPr>
        <xdr:cNvPr id="3" name="2 - TextBox"/>
        <xdr:cNvSpPr txBox="1"/>
      </xdr:nvSpPr>
      <xdr:spPr>
        <a:xfrm>
          <a:off x="1876424" y="9353550"/>
          <a:ext cx="6505575" cy="175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l-GR" sz="1400">
              <a:solidFill>
                <a:schemeClr val="dk1"/>
              </a:solidFill>
              <a:latin typeface="+mn-lt"/>
              <a:ea typeface="+mn-ea"/>
              <a:cs typeface="+mn-cs"/>
            </a:rPr>
            <a:t>       Ενστάσεις από 22/2/2023 και ώρα 8:00΄ έως 24/2/2023 και ώρα 23:59΄</a:t>
          </a:r>
        </a:p>
        <a:p>
          <a:r>
            <a:rPr lang="el-GR" sz="14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el-GR" sz="1400">
              <a:solidFill>
                <a:schemeClr val="dk1"/>
              </a:solidFill>
              <a:latin typeface="+mn-lt"/>
              <a:ea typeface="+mn-ea"/>
              <a:cs typeface="+mn-cs"/>
            </a:rPr>
            <a:t>Ο πρόεδρος του τοπικού συμβουλίου επιλογής Δ/νσης Δ/θμιας Εκπ/σης Σάμου</a:t>
          </a:r>
        </a:p>
        <a:p>
          <a:r>
            <a:rPr lang="el-GR" sz="14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Καπιωτάς Μιχαήλ </a:t>
          </a:r>
        </a:p>
        <a:p>
          <a:endParaRPr lang="el-GR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l-GR" sz="14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</a:t>
          </a:r>
        </a:p>
        <a:p>
          <a:r>
            <a:rPr lang="el-GR" sz="14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21/2/2023</a:t>
          </a:r>
        </a:p>
        <a:p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2"/>
  <sheetViews>
    <sheetView tabSelected="1" topLeftCell="C10" workbookViewId="0">
      <selection activeCell="D27" sqref="D27"/>
    </sheetView>
  </sheetViews>
  <sheetFormatPr defaultRowHeight="1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>
      <c r="A1" s="32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9" t="s">
        <v>7</v>
      </c>
      <c r="I1" s="26" t="s">
        <v>8</v>
      </c>
      <c r="J1" s="22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22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22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22" t="s">
        <v>35</v>
      </c>
      <c r="AK1" s="29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29" t="s">
        <v>47</v>
      </c>
      <c r="AW1" s="18" t="s">
        <v>48</v>
      </c>
      <c r="AX1" s="18" t="s">
        <v>49</v>
      </c>
      <c r="AY1" s="22" t="s">
        <v>50</v>
      </c>
      <c r="AZ1" s="26" t="s">
        <v>51</v>
      </c>
      <c r="BA1" s="28" t="s">
        <v>52</v>
      </c>
      <c r="BB1" s="24" t="s">
        <v>53</v>
      </c>
      <c r="BC1" s="18" t="s">
        <v>54</v>
      </c>
      <c r="BD1" s="18" t="s">
        <v>55</v>
      </c>
      <c r="BE1" s="24" t="s">
        <v>56</v>
      </c>
      <c r="BF1" s="24" t="s">
        <v>57</v>
      </c>
      <c r="BG1" s="18" t="s">
        <v>58</v>
      </c>
      <c r="BH1" s="18" t="s">
        <v>59</v>
      </c>
      <c r="BI1" s="22" t="s">
        <v>60</v>
      </c>
      <c r="BJ1" s="22" t="s">
        <v>61</v>
      </c>
      <c r="BK1" s="18" t="s">
        <v>62</v>
      </c>
      <c r="BL1" s="18" t="s">
        <v>63</v>
      </c>
      <c r="BM1" s="7" t="s">
        <v>64</v>
      </c>
      <c r="BN1" s="7" t="s">
        <v>65</v>
      </c>
      <c r="BO1" s="18" t="s">
        <v>66</v>
      </c>
      <c r="BP1" s="20" t="s">
        <v>67</v>
      </c>
    </row>
    <row r="2" spans="1:68" ht="38.1" customHeight="1">
      <c r="A2" s="32"/>
      <c r="B2" s="32"/>
      <c r="C2" s="32"/>
      <c r="D2" s="32"/>
      <c r="E2" s="32"/>
      <c r="F2" s="32"/>
      <c r="G2" s="32"/>
      <c r="H2" s="30"/>
      <c r="I2" s="27"/>
      <c r="J2" s="23"/>
      <c r="K2" s="19"/>
      <c r="L2" s="19"/>
      <c r="M2" s="19"/>
      <c r="N2" s="19"/>
      <c r="O2" s="19"/>
      <c r="P2" s="19"/>
      <c r="Q2" s="19"/>
      <c r="R2" s="19"/>
      <c r="S2" s="19"/>
      <c r="T2" s="23"/>
      <c r="U2" s="19"/>
      <c r="V2" s="19"/>
      <c r="W2" s="19"/>
      <c r="X2" s="19"/>
      <c r="Y2" s="19"/>
      <c r="Z2" s="19"/>
      <c r="AA2" s="19"/>
      <c r="AB2" s="19"/>
      <c r="AC2" s="23"/>
      <c r="AD2" s="19"/>
      <c r="AE2" s="19"/>
      <c r="AF2" s="19"/>
      <c r="AG2" s="19"/>
      <c r="AH2" s="19"/>
      <c r="AI2" s="19"/>
      <c r="AJ2" s="23"/>
      <c r="AK2" s="30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30"/>
      <c r="AW2" s="19"/>
      <c r="AX2" s="19"/>
      <c r="AY2" s="23"/>
      <c r="AZ2" s="27"/>
      <c r="BA2" s="23"/>
      <c r="BB2" s="25"/>
      <c r="BC2" s="19"/>
      <c r="BD2" s="19"/>
      <c r="BE2" s="25"/>
      <c r="BF2" s="25"/>
      <c r="BG2" s="19"/>
      <c r="BH2" s="19"/>
      <c r="BI2" s="23"/>
      <c r="BJ2" s="23"/>
      <c r="BK2" s="19"/>
      <c r="BL2" s="19"/>
      <c r="BM2" s="18" t="s">
        <v>68</v>
      </c>
      <c r="BN2" s="19"/>
      <c r="BO2" s="19"/>
      <c r="BP2" s="21"/>
    </row>
    <row r="3" spans="1:68" ht="42" customHeight="1">
      <c r="A3" s="32"/>
      <c r="B3" s="32"/>
      <c r="C3" s="32"/>
      <c r="D3" s="32"/>
      <c r="E3" s="32"/>
      <c r="F3" s="32"/>
      <c r="G3" s="32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32"/>
      <c r="B4" s="32"/>
      <c r="C4" s="32"/>
      <c r="D4" s="32"/>
      <c r="E4" s="32"/>
      <c r="F4" s="32"/>
      <c r="G4" s="32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12">
        <v>25</v>
      </c>
      <c r="B5" s="12" t="s">
        <v>216</v>
      </c>
      <c r="C5" s="12" t="s">
        <v>217</v>
      </c>
      <c r="D5" s="12" t="s">
        <v>218</v>
      </c>
      <c r="E5" s="12" t="s">
        <v>219</v>
      </c>
      <c r="F5" s="12" t="s">
        <v>135</v>
      </c>
      <c r="G5" s="12" t="s">
        <v>136</v>
      </c>
      <c r="H5" s="13">
        <f t="shared" ref="H5:H32" si="0">I5+AZ5</f>
        <v>42.0625</v>
      </c>
      <c r="I5" s="14">
        <f t="shared" ref="I5:I32" si="1">MIN(J5+T5+AC5+AJ5+AY5,$I$3)</f>
        <v>17.875</v>
      </c>
      <c r="J5" s="15">
        <f t="shared" ref="J5:J32" si="2">MIN(SUM(K5:S5),$J$3)</f>
        <v>9</v>
      </c>
      <c r="K5" s="15">
        <v>0</v>
      </c>
      <c r="L5" s="15">
        <v>0</v>
      </c>
      <c r="M5" s="15">
        <v>4</v>
      </c>
      <c r="N5" s="15">
        <v>3</v>
      </c>
      <c r="O5" s="15">
        <v>0</v>
      </c>
      <c r="P5" s="15">
        <v>0</v>
      </c>
      <c r="Q5" s="15">
        <v>2</v>
      </c>
      <c r="R5" s="15">
        <v>0</v>
      </c>
      <c r="S5" s="15">
        <v>0</v>
      </c>
      <c r="T5" s="16">
        <f t="shared" ref="T5:T32" si="3">MIN(SUM(U5:AB5),$T$3)</f>
        <v>4</v>
      </c>
      <c r="U5" s="15">
        <v>1</v>
      </c>
      <c r="V5" s="15">
        <v>2</v>
      </c>
      <c r="W5" s="16">
        <v>1</v>
      </c>
      <c r="X5" s="16">
        <v>1</v>
      </c>
      <c r="Y5" s="15">
        <v>0</v>
      </c>
      <c r="Z5" s="16">
        <v>0</v>
      </c>
      <c r="AA5" s="15">
        <v>0</v>
      </c>
      <c r="AB5" s="16">
        <v>0.5</v>
      </c>
      <c r="AC5" s="16">
        <f t="shared" ref="AC5:AC32" si="4">MIN(SUM(AD5:AI5),$AC$3)</f>
        <v>2</v>
      </c>
      <c r="AD5" s="15">
        <v>0</v>
      </c>
      <c r="AE5" s="15">
        <v>2</v>
      </c>
      <c r="AF5" s="15">
        <v>0</v>
      </c>
      <c r="AG5" s="15">
        <v>0</v>
      </c>
      <c r="AH5" s="15">
        <v>0</v>
      </c>
      <c r="AI5" s="16">
        <v>0</v>
      </c>
      <c r="AJ5" s="14">
        <f t="shared" ref="AJ5:AJ32" si="5">MIN(AK5+AV5,$AJ$3)</f>
        <v>2.875</v>
      </c>
      <c r="AK5" s="14">
        <f t="shared" ref="AK5:AK32" si="6">MIN(SUM(AL5:AU5),$AK$3)</f>
        <v>2.875</v>
      </c>
      <c r="AL5" s="15">
        <v>0</v>
      </c>
      <c r="AM5" s="16">
        <v>2.5</v>
      </c>
      <c r="AN5" s="17">
        <v>0</v>
      </c>
      <c r="AO5" s="14">
        <v>0</v>
      </c>
      <c r="AP5" s="17">
        <v>0</v>
      </c>
      <c r="AQ5" s="14">
        <v>0.375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32" si="7">MIN(SUM(AW5:AX5),$AV$3)</f>
        <v>0</v>
      </c>
      <c r="AW5" s="16">
        <v>0</v>
      </c>
      <c r="AX5" s="17">
        <v>0</v>
      </c>
      <c r="AY5" s="16">
        <v>0</v>
      </c>
      <c r="AZ5" s="13">
        <f t="shared" ref="AZ5:AZ32" si="8">MIN(BA5+BI5+BJ5,$AZ$3)</f>
        <v>24.1875</v>
      </c>
      <c r="BA5" s="14">
        <f t="shared" ref="BA5:BA32" si="9">MIN(BB5+BE5+BF5,$BA$3)</f>
        <v>13</v>
      </c>
      <c r="BB5" s="14">
        <f t="shared" ref="BB5:BB32" si="10">MIN(SUM(BC5:BD5),$BB$3)</f>
        <v>9</v>
      </c>
      <c r="BC5" s="17">
        <v>21.5</v>
      </c>
      <c r="BD5" s="14">
        <v>0</v>
      </c>
      <c r="BE5" s="16">
        <v>0.6</v>
      </c>
      <c r="BF5" s="15">
        <f t="shared" ref="BF5:BF32" si="11">MIN(SUM(BG5:BH5),$BF$3)</f>
        <v>4</v>
      </c>
      <c r="BG5" s="15">
        <v>2</v>
      </c>
      <c r="BH5" s="15">
        <v>3</v>
      </c>
      <c r="BI5" s="16">
        <v>0</v>
      </c>
      <c r="BJ5" s="13">
        <v>11.1875</v>
      </c>
      <c r="BK5" s="16">
        <v>0</v>
      </c>
      <c r="BL5" s="13">
        <v>3.0625</v>
      </c>
      <c r="BM5" s="14">
        <v>6</v>
      </c>
      <c r="BN5" s="14">
        <v>0</v>
      </c>
      <c r="BO5" s="14">
        <v>1.875</v>
      </c>
      <c r="BP5" s="13">
        <v>0.25</v>
      </c>
    </row>
    <row r="6" spans="1:68">
      <c r="A6" s="12">
        <v>21</v>
      </c>
      <c r="B6" s="12" t="s">
        <v>202</v>
      </c>
      <c r="C6" s="12" t="s">
        <v>203</v>
      </c>
      <c r="D6" s="12" t="s">
        <v>204</v>
      </c>
      <c r="E6" s="12" t="s">
        <v>205</v>
      </c>
      <c r="F6" s="12" t="s">
        <v>135</v>
      </c>
      <c r="G6" s="12" t="s">
        <v>136</v>
      </c>
      <c r="H6" s="13">
        <f t="shared" si="0"/>
        <v>34.825000000000003</v>
      </c>
      <c r="I6" s="14">
        <f t="shared" si="1"/>
        <v>14.7</v>
      </c>
      <c r="J6" s="15">
        <f t="shared" si="2"/>
        <v>7</v>
      </c>
      <c r="K6" s="15">
        <v>0</v>
      </c>
      <c r="L6" s="15">
        <v>0</v>
      </c>
      <c r="M6" s="15">
        <v>4</v>
      </c>
      <c r="N6" s="15">
        <v>3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2.2000000000000002</v>
      </c>
      <c r="U6" s="15">
        <v>0</v>
      </c>
      <c r="V6" s="15">
        <v>0</v>
      </c>
      <c r="W6" s="16">
        <v>1</v>
      </c>
      <c r="X6" s="16">
        <v>0.7</v>
      </c>
      <c r="Y6" s="15">
        <v>0</v>
      </c>
      <c r="Z6" s="16">
        <v>0</v>
      </c>
      <c r="AA6" s="15">
        <v>0</v>
      </c>
      <c r="AB6" s="16">
        <v>0.5</v>
      </c>
      <c r="AC6" s="16">
        <f t="shared" si="4"/>
        <v>2</v>
      </c>
      <c r="AD6" s="15">
        <v>0</v>
      </c>
      <c r="AE6" s="15">
        <v>2</v>
      </c>
      <c r="AF6" s="15">
        <v>0</v>
      </c>
      <c r="AG6" s="15">
        <v>0</v>
      </c>
      <c r="AH6" s="15">
        <v>0</v>
      </c>
      <c r="AI6" s="16">
        <v>0</v>
      </c>
      <c r="AJ6" s="14">
        <f t="shared" si="5"/>
        <v>3.5</v>
      </c>
      <c r="AK6" s="14">
        <f t="shared" si="6"/>
        <v>3</v>
      </c>
      <c r="AL6" s="15">
        <v>2</v>
      </c>
      <c r="AM6" s="16">
        <v>0</v>
      </c>
      <c r="AN6" s="17">
        <v>0</v>
      </c>
      <c r="AO6" s="14">
        <v>0</v>
      </c>
      <c r="AP6" s="17">
        <v>1</v>
      </c>
      <c r="AQ6" s="14">
        <v>0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0.5</v>
      </c>
      <c r="AW6" s="16">
        <v>0.5</v>
      </c>
      <c r="AX6" s="17">
        <v>0</v>
      </c>
      <c r="AY6" s="16">
        <v>0</v>
      </c>
      <c r="AZ6" s="13">
        <f t="shared" si="8"/>
        <v>20.125</v>
      </c>
      <c r="BA6" s="14">
        <f t="shared" si="9"/>
        <v>13</v>
      </c>
      <c r="BB6" s="14">
        <f t="shared" si="10"/>
        <v>5</v>
      </c>
      <c r="BC6" s="17">
        <v>5</v>
      </c>
      <c r="BD6" s="14">
        <v>0</v>
      </c>
      <c r="BE6" s="16">
        <v>4.2</v>
      </c>
      <c r="BF6" s="15">
        <f t="shared" si="11"/>
        <v>4</v>
      </c>
      <c r="BG6" s="15">
        <v>2</v>
      </c>
      <c r="BH6" s="15">
        <v>3</v>
      </c>
      <c r="BI6" s="16">
        <v>0</v>
      </c>
      <c r="BJ6" s="13">
        <v>7.125</v>
      </c>
      <c r="BK6" s="16">
        <v>0</v>
      </c>
      <c r="BL6" s="13">
        <v>0</v>
      </c>
      <c r="BM6" s="14">
        <v>4.125</v>
      </c>
      <c r="BN6" s="14">
        <v>0</v>
      </c>
      <c r="BO6" s="14">
        <v>3</v>
      </c>
      <c r="BP6" s="13">
        <v>0</v>
      </c>
    </row>
    <row r="7" spans="1:68">
      <c r="A7" s="12">
        <v>28</v>
      </c>
      <c r="B7" s="12" t="s">
        <v>226</v>
      </c>
      <c r="C7" s="12" t="s">
        <v>227</v>
      </c>
      <c r="D7" s="12" t="s">
        <v>228</v>
      </c>
      <c r="E7" s="12" t="s">
        <v>159</v>
      </c>
      <c r="F7" s="12" t="s">
        <v>135</v>
      </c>
      <c r="G7" s="12" t="s">
        <v>136</v>
      </c>
      <c r="H7" s="13">
        <f t="shared" si="0"/>
        <v>32.075000000000003</v>
      </c>
      <c r="I7" s="14">
        <f t="shared" si="1"/>
        <v>10.199999999999999</v>
      </c>
      <c r="J7" s="15">
        <f t="shared" si="2"/>
        <v>4</v>
      </c>
      <c r="K7" s="15">
        <v>0</v>
      </c>
      <c r="L7" s="15">
        <v>0</v>
      </c>
      <c r="M7" s="15">
        <v>4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 t="shared" si="3"/>
        <v>3.2</v>
      </c>
      <c r="U7" s="15">
        <v>0</v>
      </c>
      <c r="V7" s="15">
        <v>1</v>
      </c>
      <c r="W7" s="16">
        <v>1</v>
      </c>
      <c r="X7" s="16">
        <v>0.7</v>
      </c>
      <c r="Y7" s="15">
        <v>0</v>
      </c>
      <c r="Z7" s="16">
        <v>0</v>
      </c>
      <c r="AA7" s="15">
        <v>0</v>
      </c>
      <c r="AB7" s="16">
        <v>0.5</v>
      </c>
      <c r="AC7" s="16">
        <f t="shared" si="4"/>
        <v>2</v>
      </c>
      <c r="AD7" s="15">
        <v>0</v>
      </c>
      <c r="AE7" s="15">
        <v>2</v>
      </c>
      <c r="AF7" s="15">
        <v>0</v>
      </c>
      <c r="AG7" s="15">
        <v>0</v>
      </c>
      <c r="AH7" s="15">
        <v>0</v>
      </c>
      <c r="AI7" s="16">
        <v>0</v>
      </c>
      <c r="AJ7" s="14">
        <f t="shared" si="5"/>
        <v>1</v>
      </c>
      <c r="AK7" s="14">
        <f t="shared" si="6"/>
        <v>0.5</v>
      </c>
      <c r="AL7" s="15">
        <v>0</v>
      </c>
      <c r="AM7" s="16">
        <v>0</v>
      </c>
      <c r="AN7" s="17">
        <v>0</v>
      </c>
      <c r="AO7" s="14">
        <v>0</v>
      </c>
      <c r="AP7" s="17">
        <v>0.5</v>
      </c>
      <c r="AQ7" s="14">
        <v>0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0.5</v>
      </c>
      <c r="AW7" s="16">
        <v>0.5</v>
      </c>
      <c r="AX7" s="17">
        <v>0</v>
      </c>
      <c r="AY7" s="16">
        <v>0</v>
      </c>
      <c r="AZ7" s="13">
        <f t="shared" si="8"/>
        <v>21.875</v>
      </c>
      <c r="BA7" s="14">
        <f t="shared" si="9"/>
        <v>12</v>
      </c>
      <c r="BB7" s="14">
        <f t="shared" si="10"/>
        <v>9</v>
      </c>
      <c r="BC7" s="17">
        <v>13.75</v>
      </c>
      <c r="BD7" s="14">
        <v>0</v>
      </c>
      <c r="BE7" s="16">
        <v>0</v>
      </c>
      <c r="BF7" s="15">
        <f t="shared" si="11"/>
        <v>3</v>
      </c>
      <c r="BG7" s="15">
        <v>0</v>
      </c>
      <c r="BH7" s="15">
        <v>3</v>
      </c>
      <c r="BI7" s="16">
        <v>0</v>
      </c>
      <c r="BJ7" s="13">
        <v>9.875</v>
      </c>
      <c r="BK7" s="16">
        <v>0</v>
      </c>
      <c r="BL7" s="13">
        <v>0</v>
      </c>
      <c r="BM7" s="14">
        <v>6</v>
      </c>
      <c r="BN7" s="14">
        <v>3.875</v>
      </c>
      <c r="BO7" s="14">
        <v>0</v>
      </c>
      <c r="BP7" s="13">
        <v>0</v>
      </c>
    </row>
    <row r="8" spans="1:68">
      <c r="A8" s="12">
        <v>27</v>
      </c>
      <c r="B8" s="12" t="s">
        <v>223</v>
      </c>
      <c r="C8" s="12" t="s">
        <v>224</v>
      </c>
      <c r="D8" s="12" t="s">
        <v>225</v>
      </c>
      <c r="E8" s="12" t="s">
        <v>134</v>
      </c>
      <c r="F8" s="12" t="s">
        <v>135</v>
      </c>
      <c r="G8" s="12" t="s">
        <v>136</v>
      </c>
      <c r="H8" s="13">
        <f t="shared" si="0"/>
        <v>31.5</v>
      </c>
      <c r="I8" s="14">
        <f t="shared" si="1"/>
        <v>14.5</v>
      </c>
      <c r="J8" s="15">
        <f t="shared" si="2"/>
        <v>7</v>
      </c>
      <c r="K8" s="15">
        <v>0</v>
      </c>
      <c r="L8" s="15">
        <v>0</v>
      </c>
      <c r="M8" s="15">
        <v>4</v>
      </c>
      <c r="N8" s="15">
        <v>3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0</v>
      </c>
      <c r="V8" s="15">
        <v>2</v>
      </c>
      <c r="W8" s="16">
        <v>1</v>
      </c>
      <c r="X8" s="16">
        <v>0</v>
      </c>
      <c r="Y8" s="15">
        <v>0</v>
      </c>
      <c r="Z8" s="16">
        <v>0</v>
      </c>
      <c r="AA8" s="15">
        <v>1</v>
      </c>
      <c r="AB8" s="16">
        <v>0</v>
      </c>
      <c r="AC8" s="16">
        <f t="shared" si="4"/>
        <v>3.5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0.5</v>
      </c>
      <c r="AJ8" s="14">
        <f t="shared" si="5"/>
        <v>0</v>
      </c>
      <c r="AK8" s="14">
        <f t="shared" si="6"/>
        <v>0</v>
      </c>
      <c r="AL8" s="15">
        <v>0</v>
      </c>
      <c r="AM8" s="16">
        <v>0</v>
      </c>
      <c r="AN8" s="17">
        <v>0</v>
      </c>
      <c r="AO8" s="14">
        <v>0</v>
      </c>
      <c r="AP8" s="17">
        <v>0</v>
      </c>
      <c r="AQ8" s="14">
        <v>0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0</v>
      </c>
      <c r="AW8" s="16">
        <v>0</v>
      </c>
      <c r="AX8" s="17">
        <v>0</v>
      </c>
      <c r="AY8" s="16">
        <v>0</v>
      </c>
      <c r="AZ8" s="13">
        <f t="shared" si="8"/>
        <v>17</v>
      </c>
      <c r="BA8" s="14">
        <f t="shared" si="9"/>
        <v>11</v>
      </c>
      <c r="BB8" s="14">
        <f t="shared" si="10"/>
        <v>9</v>
      </c>
      <c r="BC8" s="17">
        <v>16.25</v>
      </c>
      <c r="BD8" s="14">
        <v>0</v>
      </c>
      <c r="BE8" s="16">
        <v>0</v>
      </c>
      <c r="BF8" s="15">
        <f t="shared" si="11"/>
        <v>2</v>
      </c>
      <c r="BG8" s="15">
        <v>0</v>
      </c>
      <c r="BH8" s="15">
        <v>2</v>
      </c>
      <c r="BI8" s="16">
        <v>0</v>
      </c>
      <c r="BJ8" s="13">
        <v>6</v>
      </c>
      <c r="BK8" s="16">
        <v>0</v>
      </c>
      <c r="BL8" s="13">
        <v>0</v>
      </c>
      <c r="BM8" s="14">
        <v>6</v>
      </c>
      <c r="BN8" s="14">
        <v>0</v>
      </c>
      <c r="BO8" s="14">
        <v>0</v>
      </c>
      <c r="BP8" s="13">
        <v>0</v>
      </c>
    </row>
    <row r="9" spans="1:68">
      <c r="A9" s="12">
        <v>6</v>
      </c>
      <c r="B9" s="12" t="s">
        <v>152</v>
      </c>
      <c r="C9" s="12" t="s">
        <v>153</v>
      </c>
      <c r="D9" s="12" t="s">
        <v>154</v>
      </c>
      <c r="E9" s="12" t="s">
        <v>155</v>
      </c>
      <c r="F9" s="12" t="s">
        <v>135</v>
      </c>
      <c r="G9" s="12" t="s">
        <v>136</v>
      </c>
      <c r="H9" s="13">
        <f t="shared" si="0"/>
        <v>30.375</v>
      </c>
      <c r="I9" s="14">
        <f t="shared" si="1"/>
        <v>11.25</v>
      </c>
      <c r="J9" s="15">
        <f t="shared" si="2"/>
        <v>7</v>
      </c>
      <c r="K9" s="15">
        <v>0</v>
      </c>
      <c r="L9" s="15">
        <v>0</v>
      </c>
      <c r="M9" s="15">
        <v>4</v>
      </c>
      <c r="N9" s="15">
        <v>0</v>
      </c>
      <c r="O9" s="15">
        <v>0</v>
      </c>
      <c r="P9" s="15">
        <v>3</v>
      </c>
      <c r="Q9" s="15">
        <v>0</v>
      </c>
      <c r="R9" s="15">
        <v>0</v>
      </c>
      <c r="S9" s="15">
        <v>0</v>
      </c>
      <c r="T9" s="16">
        <f t="shared" si="3"/>
        <v>4</v>
      </c>
      <c r="U9" s="15">
        <v>1</v>
      </c>
      <c r="V9" s="15">
        <v>2</v>
      </c>
      <c r="W9" s="16">
        <v>1</v>
      </c>
      <c r="X9" s="16">
        <v>0.3</v>
      </c>
      <c r="Y9" s="15">
        <v>1</v>
      </c>
      <c r="Z9" s="16">
        <v>0</v>
      </c>
      <c r="AA9" s="15">
        <v>0</v>
      </c>
      <c r="AB9" s="16">
        <v>0.5</v>
      </c>
      <c r="AC9" s="16">
        <f t="shared" si="4"/>
        <v>0</v>
      </c>
      <c r="AD9" s="15"/>
      <c r="AE9" s="15"/>
      <c r="AF9" s="15"/>
      <c r="AG9" s="15"/>
      <c r="AH9" s="15"/>
      <c r="AI9" s="16"/>
      <c r="AJ9" s="14">
        <f t="shared" si="5"/>
        <v>0.25</v>
      </c>
      <c r="AK9" s="14">
        <f t="shared" si="6"/>
        <v>0.25</v>
      </c>
      <c r="AL9" s="15">
        <v>0</v>
      </c>
      <c r="AM9" s="16">
        <v>0</v>
      </c>
      <c r="AN9" s="17">
        <v>0</v>
      </c>
      <c r="AO9" s="14">
        <v>0</v>
      </c>
      <c r="AP9" s="17">
        <v>0</v>
      </c>
      <c r="AQ9" s="14">
        <v>0.25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0</v>
      </c>
      <c r="AW9" s="16">
        <v>0</v>
      </c>
      <c r="AX9" s="17">
        <v>0</v>
      </c>
      <c r="AY9" s="16">
        <v>0</v>
      </c>
      <c r="AZ9" s="13">
        <f t="shared" si="8"/>
        <v>19.125</v>
      </c>
      <c r="BA9" s="14">
        <f t="shared" si="9"/>
        <v>13</v>
      </c>
      <c r="BB9" s="14">
        <f t="shared" si="10"/>
        <v>9</v>
      </c>
      <c r="BC9" s="17">
        <v>10</v>
      </c>
      <c r="BD9" s="14">
        <v>0</v>
      </c>
      <c r="BE9" s="16">
        <v>1.7</v>
      </c>
      <c r="BF9" s="15">
        <f t="shared" si="11"/>
        <v>3</v>
      </c>
      <c r="BG9" s="15">
        <v>0</v>
      </c>
      <c r="BH9" s="15">
        <v>3</v>
      </c>
      <c r="BI9" s="16">
        <v>0</v>
      </c>
      <c r="BJ9" s="13">
        <v>6.125</v>
      </c>
      <c r="BK9" s="16">
        <v>0</v>
      </c>
      <c r="BL9" s="13">
        <v>0</v>
      </c>
      <c r="BM9" s="14">
        <v>6</v>
      </c>
      <c r="BN9" s="14">
        <v>0</v>
      </c>
      <c r="BO9" s="14">
        <v>0.125</v>
      </c>
      <c r="BP9" s="13">
        <v>0</v>
      </c>
    </row>
    <row r="10" spans="1:68">
      <c r="A10" s="12">
        <v>10</v>
      </c>
      <c r="B10" s="12" t="s">
        <v>168</v>
      </c>
      <c r="C10" s="12" t="s">
        <v>169</v>
      </c>
      <c r="D10" s="12" t="s">
        <v>170</v>
      </c>
      <c r="E10" s="12" t="s">
        <v>144</v>
      </c>
      <c r="F10" s="12" t="s">
        <v>135</v>
      </c>
      <c r="G10" s="12" t="s">
        <v>136</v>
      </c>
      <c r="H10" s="13">
        <f t="shared" si="0"/>
        <v>28.925000000000001</v>
      </c>
      <c r="I10" s="14">
        <f t="shared" si="1"/>
        <v>11.925000000000001</v>
      </c>
      <c r="J10" s="15">
        <f t="shared" si="2"/>
        <v>7</v>
      </c>
      <c r="K10" s="15">
        <v>0</v>
      </c>
      <c r="L10" s="15">
        <v>0</v>
      </c>
      <c r="M10" s="15">
        <v>4</v>
      </c>
      <c r="N10" s="15">
        <v>3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1.3</v>
      </c>
      <c r="U10" s="15">
        <v>0</v>
      </c>
      <c r="V10" s="15">
        <v>0</v>
      </c>
      <c r="W10" s="16">
        <v>0.8</v>
      </c>
      <c r="X10" s="16">
        <v>0</v>
      </c>
      <c r="Y10" s="15">
        <v>0</v>
      </c>
      <c r="Z10" s="16">
        <v>0</v>
      </c>
      <c r="AA10" s="15">
        <v>0</v>
      </c>
      <c r="AB10" s="16">
        <v>0.5</v>
      </c>
      <c r="AC10" s="16">
        <f t="shared" si="4"/>
        <v>3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</v>
      </c>
      <c r="AJ10" s="14">
        <f t="shared" si="5"/>
        <v>0.625</v>
      </c>
      <c r="AK10" s="14">
        <f t="shared" si="6"/>
        <v>0.625</v>
      </c>
      <c r="AL10" s="15">
        <v>0</v>
      </c>
      <c r="AM10" s="16">
        <v>0</v>
      </c>
      <c r="AN10" s="17">
        <v>0</v>
      </c>
      <c r="AO10" s="14">
        <v>0</v>
      </c>
      <c r="AP10" s="17">
        <v>0.5</v>
      </c>
      <c r="AQ10" s="14">
        <v>0.125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0</v>
      </c>
      <c r="AW10" s="16">
        <v>0</v>
      </c>
      <c r="AX10" s="17">
        <v>0</v>
      </c>
      <c r="AY10" s="16">
        <v>0</v>
      </c>
      <c r="AZ10" s="13">
        <f t="shared" si="8"/>
        <v>17</v>
      </c>
      <c r="BA10" s="14">
        <f t="shared" si="9"/>
        <v>11</v>
      </c>
      <c r="BB10" s="14">
        <f t="shared" si="10"/>
        <v>8</v>
      </c>
      <c r="BC10" s="17">
        <v>8</v>
      </c>
      <c r="BD10" s="14">
        <v>0</v>
      </c>
      <c r="BE10" s="16">
        <v>0</v>
      </c>
      <c r="BF10" s="15">
        <f t="shared" si="11"/>
        <v>3</v>
      </c>
      <c r="BG10" s="15">
        <v>0</v>
      </c>
      <c r="BH10" s="15">
        <v>3</v>
      </c>
      <c r="BI10" s="16">
        <v>0</v>
      </c>
      <c r="BJ10" s="13">
        <v>6</v>
      </c>
      <c r="BK10" s="16">
        <v>0</v>
      </c>
      <c r="BL10" s="13">
        <v>0</v>
      </c>
      <c r="BM10" s="14">
        <v>4.875</v>
      </c>
      <c r="BN10" s="14">
        <v>1.125</v>
      </c>
      <c r="BO10" s="14">
        <v>0</v>
      </c>
      <c r="BP10" s="13">
        <v>0</v>
      </c>
    </row>
    <row r="11" spans="1:68">
      <c r="A11" s="12">
        <v>20</v>
      </c>
      <c r="B11" s="12" t="s">
        <v>199</v>
      </c>
      <c r="C11" s="12" t="s">
        <v>200</v>
      </c>
      <c r="D11" s="12" t="s">
        <v>201</v>
      </c>
      <c r="E11" s="12" t="s">
        <v>196</v>
      </c>
      <c r="F11" s="12" t="s">
        <v>135</v>
      </c>
      <c r="G11" s="12" t="s">
        <v>136</v>
      </c>
      <c r="H11" s="13">
        <f t="shared" si="0"/>
        <v>28.8</v>
      </c>
      <c r="I11" s="14">
        <f t="shared" si="1"/>
        <v>9.8000000000000007</v>
      </c>
      <c r="J11" s="15">
        <f t="shared" si="2"/>
        <v>4</v>
      </c>
      <c r="K11" s="15">
        <v>0</v>
      </c>
      <c r="L11" s="15">
        <v>0</v>
      </c>
      <c r="M11" s="15">
        <v>4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2.8</v>
      </c>
      <c r="U11" s="15">
        <v>0</v>
      </c>
      <c r="V11" s="15">
        <v>1</v>
      </c>
      <c r="W11" s="16">
        <v>1</v>
      </c>
      <c r="X11" s="16">
        <v>0.3</v>
      </c>
      <c r="Y11" s="15">
        <v>0</v>
      </c>
      <c r="Z11" s="16">
        <v>0</v>
      </c>
      <c r="AA11" s="15">
        <v>0</v>
      </c>
      <c r="AB11" s="16">
        <v>0.5</v>
      </c>
      <c r="AC11" s="16">
        <f t="shared" si="4"/>
        <v>3</v>
      </c>
      <c r="AD11" s="15">
        <v>3</v>
      </c>
      <c r="AE11" s="15">
        <v>0</v>
      </c>
      <c r="AF11" s="15">
        <v>0</v>
      </c>
      <c r="AG11" s="15">
        <v>0</v>
      </c>
      <c r="AH11" s="15">
        <v>0</v>
      </c>
      <c r="AI11" s="16">
        <v>0</v>
      </c>
      <c r="AJ11" s="14">
        <f t="shared" si="5"/>
        <v>0</v>
      </c>
      <c r="AK11" s="14">
        <f t="shared" si="6"/>
        <v>0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0</v>
      </c>
      <c r="AZ11" s="13">
        <f t="shared" si="8"/>
        <v>19</v>
      </c>
      <c r="BA11" s="14">
        <f t="shared" si="9"/>
        <v>13</v>
      </c>
      <c r="BB11" s="14">
        <f t="shared" si="10"/>
        <v>9</v>
      </c>
      <c r="BC11" s="17">
        <v>18</v>
      </c>
      <c r="BD11" s="14">
        <v>0</v>
      </c>
      <c r="BE11" s="16">
        <v>5</v>
      </c>
      <c r="BF11" s="15">
        <f t="shared" si="11"/>
        <v>4</v>
      </c>
      <c r="BG11" s="15">
        <v>2</v>
      </c>
      <c r="BH11" s="15">
        <v>3</v>
      </c>
      <c r="BI11" s="16">
        <v>0</v>
      </c>
      <c r="BJ11" s="13">
        <v>6</v>
      </c>
      <c r="BK11" s="16">
        <v>0</v>
      </c>
      <c r="BL11" s="13">
        <v>0</v>
      </c>
      <c r="BM11" s="14">
        <v>4.75</v>
      </c>
      <c r="BN11" s="14">
        <v>1.25</v>
      </c>
      <c r="BO11" s="14">
        <v>0</v>
      </c>
      <c r="BP11" s="13">
        <v>0</v>
      </c>
    </row>
    <row r="12" spans="1:68">
      <c r="A12" s="12">
        <v>14</v>
      </c>
      <c r="B12" s="12" t="s">
        <v>180</v>
      </c>
      <c r="C12" s="12" t="s">
        <v>181</v>
      </c>
      <c r="D12" s="12" t="s">
        <v>182</v>
      </c>
      <c r="E12" s="12" t="s">
        <v>148</v>
      </c>
      <c r="F12" s="12" t="s">
        <v>135</v>
      </c>
      <c r="G12" s="12" t="s">
        <v>136</v>
      </c>
      <c r="H12" s="13">
        <f t="shared" si="0"/>
        <v>26.25</v>
      </c>
      <c r="I12" s="14">
        <f t="shared" si="1"/>
        <v>10</v>
      </c>
      <c r="J12" s="15">
        <f t="shared" si="2"/>
        <v>4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3</v>
      </c>
      <c r="U12" s="15">
        <v>0</v>
      </c>
      <c r="V12" s="15">
        <v>2</v>
      </c>
      <c r="W12" s="16">
        <v>0.5</v>
      </c>
      <c r="X12" s="16">
        <v>0</v>
      </c>
      <c r="Y12" s="15">
        <v>0</v>
      </c>
      <c r="Z12" s="16">
        <v>0</v>
      </c>
      <c r="AA12" s="15">
        <v>0</v>
      </c>
      <c r="AB12" s="16">
        <v>0.5</v>
      </c>
      <c r="AC12" s="16">
        <f t="shared" si="4"/>
        <v>3</v>
      </c>
      <c r="AD12" s="15">
        <v>3</v>
      </c>
      <c r="AE12" s="15">
        <v>0</v>
      </c>
      <c r="AF12" s="15">
        <v>0</v>
      </c>
      <c r="AG12" s="15">
        <v>0</v>
      </c>
      <c r="AH12" s="15">
        <v>0</v>
      </c>
      <c r="AI12" s="16">
        <v>0</v>
      </c>
      <c r="AJ12" s="14">
        <f t="shared" si="5"/>
        <v>0</v>
      </c>
      <c r="AK12" s="14">
        <f t="shared" si="6"/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16.25</v>
      </c>
      <c r="BA12" s="14">
        <f t="shared" si="9"/>
        <v>10</v>
      </c>
      <c r="BB12" s="14">
        <f t="shared" si="10"/>
        <v>9</v>
      </c>
      <c r="BC12" s="17">
        <v>10.25</v>
      </c>
      <c r="BD12" s="14">
        <v>0</v>
      </c>
      <c r="BE12" s="16">
        <v>0</v>
      </c>
      <c r="BF12" s="15">
        <f t="shared" si="11"/>
        <v>1</v>
      </c>
      <c r="BG12" s="15">
        <v>0</v>
      </c>
      <c r="BH12" s="15">
        <v>1</v>
      </c>
      <c r="BI12" s="16">
        <v>0</v>
      </c>
      <c r="BJ12" s="13">
        <v>6.25</v>
      </c>
      <c r="BK12" s="16">
        <v>0</v>
      </c>
      <c r="BL12" s="13">
        <v>0</v>
      </c>
      <c r="BM12" s="14">
        <v>5.625</v>
      </c>
      <c r="BN12" s="14">
        <v>0.375</v>
      </c>
      <c r="BO12" s="14">
        <v>0</v>
      </c>
      <c r="BP12" s="13">
        <v>0.25</v>
      </c>
    </row>
    <row r="13" spans="1:68">
      <c r="A13" s="12">
        <v>9</v>
      </c>
      <c r="B13" s="12" t="s">
        <v>164</v>
      </c>
      <c r="C13" s="12" t="s">
        <v>165</v>
      </c>
      <c r="D13" s="12" t="s">
        <v>166</v>
      </c>
      <c r="E13" s="12" t="s">
        <v>167</v>
      </c>
      <c r="F13" s="12" t="s">
        <v>135</v>
      </c>
      <c r="G13" s="12" t="s">
        <v>136</v>
      </c>
      <c r="H13" s="13">
        <f t="shared" si="0"/>
        <v>23.9</v>
      </c>
      <c r="I13" s="14">
        <f t="shared" si="1"/>
        <v>5.9</v>
      </c>
      <c r="J13" s="15">
        <f t="shared" si="2"/>
        <v>4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0.9</v>
      </c>
      <c r="U13" s="15">
        <v>0</v>
      </c>
      <c r="V13" s="15">
        <v>0</v>
      </c>
      <c r="W13" s="16">
        <v>0.4</v>
      </c>
      <c r="X13" s="16">
        <v>0</v>
      </c>
      <c r="Y13" s="15">
        <v>0</v>
      </c>
      <c r="Z13" s="16">
        <v>0</v>
      </c>
      <c r="AA13" s="15">
        <v>0</v>
      </c>
      <c r="AB13" s="16">
        <v>0.5</v>
      </c>
      <c r="AC13" s="16">
        <f t="shared" si="4"/>
        <v>1</v>
      </c>
      <c r="AD13" s="15">
        <v>0</v>
      </c>
      <c r="AE13" s="15">
        <v>0</v>
      </c>
      <c r="AF13" s="15">
        <v>1</v>
      </c>
      <c r="AG13" s="15">
        <v>0</v>
      </c>
      <c r="AH13" s="15">
        <v>0</v>
      </c>
      <c r="AI13" s="16">
        <v>0</v>
      </c>
      <c r="AJ13" s="14">
        <f t="shared" si="5"/>
        <v>0</v>
      </c>
      <c r="AK13" s="14">
        <f t="shared" si="6"/>
        <v>0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0</v>
      </c>
      <c r="AW13" s="16">
        <v>0</v>
      </c>
      <c r="AX13" s="17">
        <v>0</v>
      </c>
      <c r="AY13" s="16">
        <v>0</v>
      </c>
      <c r="AZ13" s="13">
        <f t="shared" si="8"/>
        <v>18</v>
      </c>
      <c r="BA13" s="14">
        <f t="shared" si="9"/>
        <v>11</v>
      </c>
      <c r="BB13" s="14">
        <f t="shared" si="10"/>
        <v>9</v>
      </c>
      <c r="BC13" s="17">
        <v>27</v>
      </c>
      <c r="BD13" s="14">
        <v>0</v>
      </c>
      <c r="BE13" s="16">
        <v>0</v>
      </c>
      <c r="BF13" s="15">
        <f t="shared" si="11"/>
        <v>2</v>
      </c>
      <c r="BG13" s="15">
        <v>0</v>
      </c>
      <c r="BH13" s="15">
        <v>2</v>
      </c>
      <c r="BI13" s="16">
        <v>0</v>
      </c>
      <c r="BJ13" s="13">
        <v>7</v>
      </c>
      <c r="BK13" s="16">
        <v>0</v>
      </c>
      <c r="BL13" s="13">
        <v>0</v>
      </c>
      <c r="BM13" s="14">
        <v>5.625</v>
      </c>
      <c r="BN13" s="14">
        <v>0.375</v>
      </c>
      <c r="BO13" s="14">
        <v>1</v>
      </c>
      <c r="BP13" s="13">
        <v>0</v>
      </c>
    </row>
    <row r="14" spans="1:68">
      <c r="A14" s="12">
        <v>18</v>
      </c>
      <c r="B14" s="12" t="s">
        <v>193</v>
      </c>
      <c r="C14" s="12" t="s">
        <v>194</v>
      </c>
      <c r="D14" s="12" t="s">
        <v>195</v>
      </c>
      <c r="E14" s="12" t="s">
        <v>196</v>
      </c>
      <c r="F14" s="12" t="s">
        <v>135</v>
      </c>
      <c r="G14" s="12" t="s">
        <v>136</v>
      </c>
      <c r="H14" s="13">
        <f t="shared" si="0"/>
        <v>23.125</v>
      </c>
      <c r="I14" s="14">
        <f t="shared" si="1"/>
        <v>8</v>
      </c>
      <c r="J14" s="15">
        <f t="shared" si="2"/>
        <v>4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1</v>
      </c>
      <c r="U14" s="15">
        <v>0</v>
      </c>
      <c r="V14" s="15">
        <v>0</v>
      </c>
      <c r="W14" s="16">
        <v>0</v>
      </c>
      <c r="X14" s="16">
        <v>0</v>
      </c>
      <c r="Y14" s="15">
        <v>0</v>
      </c>
      <c r="Z14" s="16">
        <v>1</v>
      </c>
      <c r="AA14" s="15">
        <v>0</v>
      </c>
      <c r="AB14" s="16">
        <v>0</v>
      </c>
      <c r="AC14" s="16">
        <f t="shared" si="4"/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0</v>
      </c>
      <c r="AK14" s="14">
        <f t="shared" si="6"/>
        <v>0</v>
      </c>
      <c r="AL14" s="15"/>
      <c r="AM14" s="16"/>
      <c r="AN14" s="17"/>
      <c r="AO14" s="14"/>
      <c r="AP14" s="17"/>
      <c r="AQ14" s="14"/>
      <c r="AR14" s="17"/>
      <c r="AS14" s="15"/>
      <c r="AT14" s="14"/>
      <c r="AU14" s="17"/>
      <c r="AV14" s="17">
        <f t="shared" si="7"/>
        <v>0</v>
      </c>
      <c r="AW14" s="16"/>
      <c r="AX14" s="17"/>
      <c r="AY14" s="16"/>
      <c r="AZ14" s="13">
        <f t="shared" si="8"/>
        <v>15.125</v>
      </c>
      <c r="BA14" s="14">
        <f t="shared" si="9"/>
        <v>9</v>
      </c>
      <c r="BB14" s="14">
        <f t="shared" si="10"/>
        <v>9</v>
      </c>
      <c r="BC14" s="17">
        <v>14.25</v>
      </c>
      <c r="BD14" s="14">
        <v>0</v>
      </c>
      <c r="BE14" s="16"/>
      <c r="BF14" s="15">
        <f t="shared" si="11"/>
        <v>0</v>
      </c>
      <c r="BG14" s="15"/>
      <c r="BH14" s="15"/>
      <c r="BI14" s="16">
        <v>0</v>
      </c>
      <c r="BJ14" s="13">
        <v>6.125</v>
      </c>
      <c r="BK14" s="16">
        <v>0</v>
      </c>
      <c r="BL14" s="13">
        <v>0</v>
      </c>
      <c r="BM14" s="14">
        <v>6</v>
      </c>
      <c r="BN14" s="14">
        <v>0.125</v>
      </c>
      <c r="BO14" s="14">
        <v>0</v>
      </c>
      <c r="BP14" s="13">
        <v>0</v>
      </c>
    </row>
    <row r="15" spans="1:68">
      <c r="A15" s="12">
        <v>7</v>
      </c>
      <c r="B15" s="12" t="s">
        <v>156</v>
      </c>
      <c r="C15" s="12" t="s">
        <v>157</v>
      </c>
      <c r="D15" s="12" t="s">
        <v>158</v>
      </c>
      <c r="E15" s="12" t="s">
        <v>159</v>
      </c>
      <c r="F15" s="12" t="s">
        <v>135</v>
      </c>
      <c r="G15" s="12" t="s">
        <v>136</v>
      </c>
      <c r="H15" s="13">
        <f t="shared" si="0"/>
        <v>22.55</v>
      </c>
      <c r="I15" s="14">
        <f t="shared" si="1"/>
        <v>11.25</v>
      </c>
      <c r="J15" s="15">
        <f t="shared" si="2"/>
        <v>4</v>
      </c>
      <c r="K15" s="15">
        <v>0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4</v>
      </c>
      <c r="U15" s="15">
        <v>0</v>
      </c>
      <c r="V15" s="15">
        <v>2</v>
      </c>
      <c r="W15" s="16">
        <v>1</v>
      </c>
      <c r="X15" s="16">
        <v>0.9</v>
      </c>
      <c r="Y15" s="15">
        <v>0</v>
      </c>
      <c r="Z15" s="16">
        <v>0</v>
      </c>
      <c r="AA15" s="15">
        <v>0</v>
      </c>
      <c r="AB15" s="16">
        <v>0.5</v>
      </c>
      <c r="AC15" s="16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0.25</v>
      </c>
      <c r="AK15" s="14">
        <f t="shared" si="6"/>
        <v>0.25</v>
      </c>
      <c r="AL15" s="15">
        <v>0</v>
      </c>
      <c r="AM15" s="16">
        <v>0</v>
      </c>
      <c r="AN15" s="17">
        <v>0</v>
      </c>
      <c r="AO15" s="14">
        <v>0</v>
      </c>
      <c r="AP15" s="17">
        <v>0</v>
      </c>
      <c r="AQ15" s="14">
        <v>0.25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0</v>
      </c>
      <c r="AZ15" s="13">
        <f t="shared" si="8"/>
        <v>11.3</v>
      </c>
      <c r="BA15" s="14">
        <f t="shared" si="9"/>
        <v>9.3000000000000007</v>
      </c>
      <c r="BB15" s="14">
        <f t="shared" si="10"/>
        <v>6</v>
      </c>
      <c r="BC15" s="17">
        <v>6</v>
      </c>
      <c r="BD15" s="14">
        <v>0</v>
      </c>
      <c r="BE15" s="16">
        <v>0.3</v>
      </c>
      <c r="BF15" s="15">
        <f t="shared" si="11"/>
        <v>3</v>
      </c>
      <c r="BG15" s="15">
        <v>0</v>
      </c>
      <c r="BH15" s="15">
        <v>3</v>
      </c>
      <c r="BI15" s="16">
        <v>0</v>
      </c>
      <c r="BJ15" s="13">
        <v>2</v>
      </c>
      <c r="BK15" s="16">
        <v>0</v>
      </c>
      <c r="BL15" s="13">
        <v>0</v>
      </c>
      <c r="BM15" s="14">
        <v>0</v>
      </c>
      <c r="BN15" s="14">
        <v>0</v>
      </c>
      <c r="BO15" s="14">
        <v>1.75</v>
      </c>
      <c r="BP15" s="13">
        <v>0.25</v>
      </c>
    </row>
    <row r="16" spans="1:68">
      <c r="A16" s="12">
        <v>13</v>
      </c>
      <c r="B16" s="12" t="s">
        <v>177</v>
      </c>
      <c r="C16" s="12" t="s">
        <v>178</v>
      </c>
      <c r="D16" s="12" t="s">
        <v>179</v>
      </c>
      <c r="E16" s="12" t="s">
        <v>148</v>
      </c>
      <c r="F16" s="12" t="s">
        <v>135</v>
      </c>
      <c r="G16" s="12" t="s">
        <v>136</v>
      </c>
      <c r="H16" s="13">
        <f t="shared" si="0"/>
        <v>22.5</v>
      </c>
      <c r="I16" s="14">
        <f t="shared" si="1"/>
        <v>6.5</v>
      </c>
      <c r="J16" s="15">
        <f t="shared" si="2"/>
        <v>4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1.5</v>
      </c>
      <c r="U16" s="15">
        <v>0</v>
      </c>
      <c r="V16" s="15">
        <v>0</v>
      </c>
      <c r="W16" s="16">
        <v>1</v>
      </c>
      <c r="X16" s="16">
        <v>0</v>
      </c>
      <c r="Y16" s="15">
        <v>0</v>
      </c>
      <c r="Z16" s="16">
        <v>0</v>
      </c>
      <c r="AA16" s="15">
        <v>0</v>
      </c>
      <c r="AB16" s="16">
        <v>0.5</v>
      </c>
      <c r="AC16" s="16">
        <f t="shared" si="4"/>
        <v>1</v>
      </c>
      <c r="AD16" s="15">
        <v>0</v>
      </c>
      <c r="AE16" s="15">
        <v>0</v>
      </c>
      <c r="AF16" s="15">
        <v>1</v>
      </c>
      <c r="AG16" s="15">
        <v>0</v>
      </c>
      <c r="AH16" s="15">
        <v>0</v>
      </c>
      <c r="AI16" s="16">
        <v>0</v>
      </c>
      <c r="AJ16" s="14">
        <f t="shared" si="5"/>
        <v>0</v>
      </c>
      <c r="AK16" s="14">
        <f t="shared" si="6"/>
        <v>0</v>
      </c>
      <c r="AL16" s="15">
        <v>0</v>
      </c>
      <c r="AM16" s="16">
        <v>0</v>
      </c>
      <c r="AN16" s="17">
        <v>0</v>
      </c>
      <c r="AO16" s="14">
        <v>0</v>
      </c>
      <c r="AP16" s="17">
        <v>0</v>
      </c>
      <c r="AQ16" s="14">
        <v>0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</v>
      </c>
      <c r="AW16" s="16">
        <v>0</v>
      </c>
      <c r="AX16" s="17">
        <v>0</v>
      </c>
      <c r="AY16" s="16">
        <v>0</v>
      </c>
      <c r="AZ16" s="13">
        <f t="shared" si="8"/>
        <v>16</v>
      </c>
      <c r="BA16" s="14">
        <f t="shared" si="9"/>
        <v>10</v>
      </c>
      <c r="BB16" s="14">
        <f t="shared" si="10"/>
        <v>9</v>
      </c>
      <c r="BC16" s="17">
        <v>14.25</v>
      </c>
      <c r="BD16" s="14">
        <v>0</v>
      </c>
      <c r="BE16" s="16">
        <v>0</v>
      </c>
      <c r="BF16" s="15">
        <f t="shared" si="11"/>
        <v>1</v>
      </c>
      <c r="BG16" s="15">
        <v>0</v>
      </c>
      <c r="BH16" s="15">
        <v>1</v>
      </c>
      <c r="BI16" s="16">
        <v>0</v>
      </c>
      <c r="BJ16" s="13">
        <v>6</v>
      </c>
      <c r="BK16" s="16">
        <v>0</v>
      </c>
      <c r="BL16" s="13">
        <v>0</v>
      </c>
      <c r="BM16" s="14">
        <v>6</v>
      </c>
      <c r="BN16" s="14">
        <v>0</v>
      </c>
      <c r="BO16" s="14">
        <v>0</v>
      </c>
      <c r="BP16" s="13">
        <v>0</v>
      </c>
    </row>
    <row r="17" spans="1:68">
      <c r="A17" s="12">
        <v>5</v>
      </c>
      <c r="B17" s="12" t="s">
        <v>149</v>
      </c>
      <c r="C17" s="12" t="s">
        <v>150</v>
      </c>
      <c r="D17" s="12" t="s">
        <v>151</v>
      </c>
      <c r="E17" s="12" t="s">
        <v>148</v>
      </c>
      <c r="F17" s="12" t="s">
        <v>135</v>
      </c>
      <c r="G17" s="12" t="s">
        <v>136</v>
      </c>
      <c r="H17" s="13">
        <f t="shared" si="0"/>
        <v>22.5</v>
      </c>
      <c r="I17" s="14">
        <f t="shared" si="1"/>
        <v>7.5</v>
      </c>
      <c r="J17" s="15">
        <f t="shared" si="2"/>
        <v>4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0</v>
      </c>
      <c r="U17" s="15"/>
      <c r="V17" s="15"/>
      <c r="W17" s="16"/>
      <c r="X17" s="16"/>
      <c r="Y17" s="15"/>
      <c r="Z17" s="16"/>
      <c r="AA17" s="15"/>
      <c r="AB17" s="16"/>
      <c r="AC17" s="16">
        <f t="shared" si="4"/>
        <v>3.5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6">
        <v>0.5</v>
      </c>
      <c r="AJ17" s="14">
        <f t="shared" si="5"/>
        <v>0</v>
      </c>
      <c r="AK17" s="14">
        <f t="shared" si="6"/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15</v>
      </c>
      <c r="BA17" s="14">
        <f t="shared" si="9"/>
        <v>9</v>
      </c>
      <c r="BB17" s="14">
        <f t="shared" si="10"/>
        <v>9</v>
      </c>
      <c r="BC17" s="17">
        <v>9.75</v>
      </c>
      <c r="BD17" s="14">
        <v>0</v>
      </c>
      <c r="BE17" s="16">
        <v>0</v>
      </c>
      <c r="BF17" s="15">
        <f t="shared" si="11"/>
        <v>0</v>
      </c>
      <c r="BG17" s="15">
        <v>0</v>
      </c>
      <c r="BH17" s="15">
        <v>0</v>
      </c>
      <c r="BI17" s="16">
        <v>0</v>
      </c>
      <c r="BJ17" s="13">
        <v>6</v>
      </c>
      <c r="BK17" s="16">
        <v>0</v>
      </c>
      <c r="BL17" s="13">
        <v>0</v>
      </c>
      <c r="BM17" s="14">
        <v>6</v>
      </c>
      <c r="BN17" s="14">
        <v>0</v>
      </c>
      <c r="BO17" s="14">
        <v>0</v>
      </c>
      <c r="BP17" s="13">
        <v>0</v>
      </c>
    </row>
    <row r="18" spans="1:68">
      <c r="A18" s="12">
        <v>16</v>
      </c>
      <c r="B18" s="12" t="s">
        <v>186</v>
      </c>
      <c r="C18" s="12" t="s">
        <v>187</v>
      </c>
      <c r="D18" s="12" t="s">
        <v>188</v>
      </c>
      <c r="E18" s="12" t="s">
        <v>189</v>
      </c>
      <c r="F18" s="12" t="s">
        <v>135</v>
      </c>
      <c r="G18" s="12" t="s">
        <v>136</v>
      </c>
      <c r="H18" s="13">
        <f t="shared" si="0"/>
        <v>22</v>
      </c>
      <c r="I18" s="14">
        <f t="shared" si="1"/>
        <v>7</v>
      </c>
      <c r="J18" s="15">
        <f t="shared" si="2"/>
        <v>4</v>
      </c>
      <c r="K18" s="15">
        <v>0</v>
      </c>
      <c r="L18" s="15">
        <v>0</v>
      </c>
      <c r="M18" s="15">
        <v>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 t="shared" si="3"/>
        <v>3</v>
      </c>
      <c r="U18" s="15">
        <v>0</v>
      </c>
      <c r="V18" s="15">
        <v>0</v>
      </c>
      <c r="W18" s="16">
        <v>1</v>
      </c>
      <c r="X18" s="16">
        <v>0</v>
      </c>
      <c r="Y18" s="15">
        <v>0</v>
      </c>
      <c r="Z18" s="16">
        <v>1</v>
      </c>
      <c r="AA18" s="15">
        <v>1</v>
      </c>
      <c r="AB18" s="16">
        <v>0</v>
      </c>
      <c r="AC18" s="16">
        <f t="shared" si="4"/>
        <v>0</v>
      </c>
      <c r="AD18" s="15"/>
      <c r="AE18" s="15"/>
      <c r="AF18" s="15"/>
      <c r="AG18" s="15"/>
      <c r="AH18" s="15"/>
      <c r="AI18" s="16"/>
      <c r="AJ18" s="14">
        <f t="shared" si="5"/>
        <v>0</v>
      </c>
      <c r="AK18" s="14">
        <f t="shared" si="6"/>
        <v>0</v>
      </c>
      <c r="AL18" s="15"/>
      <c r="AM18" s="16"/>
      <c r="AN18" s="17"/>
      <c r="AO18" s="14"/>
      <c r="AP18" s="17"/>
      <c r="AQ18" s="14"/>
      <c r="AR18" s="17"/>
      <c r="AS18" s="15"/>
      <c r="AT18" s="14"/>
      <c r="AU18" s="17"/>
      <c r="AV18" s="17">
        <f t="shared" si="7"/>
        <v>0</v>
      </c>
      <c r="AW18" s="16"/>
      <c r="AX18" s="17"/>
      <c r="AY18" s="16"/>
      <c r="AZ18" s="13">
        <f t="shared" si="8"/>
        <v>15</v>
      </c>
      <c r="BA18" s="14">
        <f t="shared" si="9"/>
        <v>9</v>
      </c>
      <c r="BB18" s="14">
        <f t="shared" si="10"/>
        <v>9</v>
      </c>
      <c r="BC18" s="17">
        <v>14.25</v>
      </c>
      <c r="BD18" s="14">
        <v>0</v>
      </c>
      <c r="BE18" s="16"/>
      <c r="BF18" s="15">
        <f t="shared" si="11"/>
        <v>0</v>
      </c>
      <c r="BG18" s="15"/>
      <c r="BH18" s="15"/>
      <c r="BI18" s="16">
        <v>0</v>
      </c>
      <c r="BJ18" s="13">
        <v>6</v>
      </c>
      <c r="BK18" s="16">
        <v>0</v>
      </c>
      <c r="BL18" s="13">
        <v>0</v>
      </c>
      <c r="BM18" s="14">
        <v>2.625</v>
      </c>
      <c r="BN18" s="14">
        <v>3.375</v>
      </c>
      <c r="BO18" s="14">
        <v>0</v>
      </c>
      <c r="BP18" s="13">
        <v>0</v>
      </c>
    </row>
    <row r="19" spans="1:68">
      <c r="A19" s="12">
        <v>12</v>
      </c>
      <c r="B19" s="12" t="s">
        <v>174</v>
      </c>
      <c r="C19" s="12" t="s">
        <v>175</v>
      </c>
      <c r="D19" s="12" t="s">
        <v>176</v>
      </c>
      <c r="E19" s="12" t="s">
        <v>148</v>
      </c>
      <c r="F19" s="12" t="s">
        <v>135</v>
      </c>
      <c r="G19" s="12" t="s">
        <v>136</v>
      </c>
      <c r="H19" s="13">
        <f t="shared" si="0"/>
        <v>21.5</v>
      </c>
      <c r="I19" s="14">
        <f t="shared" si="1"/>
        <v>6.5</v>
      </c>
      <c r="J19" s="15">
        <f t="shared" si="2"/>
        <v>4</v>
      </c>
      <c r="K19" s="15">
        <v>0</v>
      </c>
      <c r="L19" s="15">
        <v>0</v>
      </c>
      <c r="M19" s="15">
        <v>4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0.5</v>
      </c>
      <c r="U19" s="15">
        <v>0</v>
      </c>
      <c r="V19" s="15">
        <v>0</v>
      </c>
      <c r="W19" s="16">
        <v>0</v>
      </c>
      <c r="X19" s="16">
        <v>0</v>
      </c>
      <c r="Y19" s="15">
        <v>0</v>
      </c>
      <c r="Z19" s="16">
        <v>0</v>
      </c>
      <c r="AA19" s="15">
        <v>0</v>
      </c>
      <c r="AB19" s="16">
        <v>0.5</v>
      </c>
      <c r="AC19" s="16">
        <f t="shared" si="4"/>
        <v>1</v>
      </c>
      <c r="AD19" s="15">
        <v>0</v>
      </c>
      <c r="AE19" s="15">
        <v>0</v>
      </c>
      <c r="AF19" s="15">
        <v>1</v>
      </c>
      <c r="AG19" s="15">
        <v>0</v>
      </c>
      <c r="AH19" s="15">
        <v>0</v>
      </c>
      <c r="AI19" s="16">
        <v>0</v>
      </c>
      <c r="AJ19" s="14">
        <f t="shared" si="5"/>
        <v>1</v>
      </c>
      <c r="AK19" s="14">
        <f t="shared" si="6"/>
        <v>1</v>
      </c>
      <c r="AL19" s="15">
        <v>0</v>
      </c>
      <c r="AM19" s="16">
        <v>1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0</v>
      </c>
      <c r="AW19" s="16">
        <v>0</v>
      </c>
      <c r="AX19" s="17">
        <v>0</v>
      </c>
      <c r="AY19" s="16">
        <v>0</v>
      </c>
      <c r="AZ19" s="13">
        <f t="shared" si="8"/>
        <v>15</v>
      </c>
      <c r="BA19" s="14">
        <f t="shared" si="9"/>
        <v>9</v>
      </c>
      <c r="BB19" s="14">
        <f t="shared" si="10"/>
        <v>9</v>
      </c>
      <c r="BC19" s="17">
        <v>23</v>
      </c>
      <c r="BD19" s="14">
        <v>0</v>
      </c>
      <c r="BE19" s="16">
        <v>0</v>
      </c>
      <c r="BF19" s="15">
        <f t="shared" si="11"/>
        <v>0</v>
      </c>
      <c r="BG19" s="15">
        <v>0</v>
      </c>
      <c r="BH19" s="15">
        <v>0</v>
      </c>
      <c r="BI19" s="16">
        <v>0</v>
      </c>
      <c r="BJ19" s="13">
        <v>6</v>
      </c>
      <c r="BK19" s="16">
        <v>0</v>
      </c>
      <c r="BL19" s="13">
        <v>0</v>
      </c>
      <c r="BM19" s="14">
        <v>6</v>
      </c>
      <c r="BN19" s="14">
        <v>0</v>
      </c>
      <c r="BO19" s="14">
        <v>0</v>
      </c>
      <c r="BP19" s="13">
        <v>0</v>
      </c>
    </row>
    <row r="20" spans="1:68">
      <c r="A20" s="12">
        <v>1</v>
      </c>
      <c r="B20" s="12" t="s">
        <v>131</v>
      </c>
      <c r="C20" s="12" t="s">
        <v>132</v>
      </c>
      <c r="D20" s="12" t="s">
        <v>133</v>
      </c>
      <c r="E20" s="12" t="s">
        <v>134</v>
      </c>
      <c r="F20" s="12" t="s">
        <v>135</v>
      </c>
      <c r="G20" s="12" t="s">
        <v>136</v>
      </c>
      <c r="H20" s="13">
        <f t="shared" si="0"/>
        <v>20.75</v>
      </c>
      <c r="I20" s="14">
        <f t="shared" si="1"/>
        <v>10.75</v>
      </c>
      <c r="J20" s="15">
        <f t="shared" si="2"/>
        <v>6</v>
      </c>
      <c r="K20" s="15">
        <v>6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1</v>
      </c>
      <c r="U20" s="15">
        <v>0</v>
      </c>
      <c r="V20" s="15">
        <v>1</v>
      </c>
      <c r="W20" s="16">
        <v>0</v>
      </c>
      <c r="X20" s="16">
        <v>0</v>
      </c>
      <c r="Y20" s="15">
        <v>0</v>
      </c>
      <c r="Z20" s="16">
        <v>0</v>
      </c>
      <c r="AA20" s="15">
        <v>0</v>
      </c>
      <c r="AB20" s="16">
        <v>0</v>
      </c>
      <c r="AC20" s="16">
        <f t="shared" si="4"/>
        <v>3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</v>
      </c>
      <c r="AJ20" s="14">
        <f t="shared" si="5"/>
        <v>0.75</v>
      </c>
      <c r="AK20" s="14">
        <f t="shared" si="6"/>
        <v>0.75</v>
      </c>
      <c r="AL20" s="15">
        <v>0</v>
      </c>
      <c r="AM20" s="16">
        <v>0</v>
      </c>
      <c r="AN20" s="17">
        <v>0</v>
      </c>
      <c r="AO20" s="14">
        <v>0</v>
      </c>
      <c r="AP20" s="17">
        <v>0.5</v>
      </c>
      <c r="AQ20" s="14">
        <v>0.25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</v>
      </c>
      <c r="AW20" s="16">
        <v>0</v>
      </c>
      <c r="AX20" s="17">
        <v>0</v>
      </c>
      <c r="AY20" s="16">
        <v>0</v>
      </c>
      <c r="AZ20" s="13">
        <f t="shared" si="8"/>
        <v>10</v>
      </c>
      <c r="BA20" s="14">
        <f t="shared" si="9"/>
        <v>9</v>
      </c>
      <c r="BB20" s="14">
        <f t="shared" si="10"/>
        <v>9</v>
      </c>
      <c r="BC20" s="17">
        <v>12.25</v>
      </c>
      <c r="BD20" s="14">
        <v>0</v>
      </c>
      <c r="BE20" s="16">
        <v>0</v>
      </c>
      <c r="BF20" s="15">
        <f t="shared" si="11"/>
        <v>0</v>
      </c>
      <c r="BG20" s="15">
        <v>0</v>
      </c>
      <c r="BH20" s="15">
        <v>0</v>
      </c>
      <c r="BI20" s="16">
        <v>0</v>
      </c>
      <c r="BJ20" s="13">
        <v>1</v>
      </c>
      <c r="BK20" s="16">
        <v>0</v>
      </c>
      <c r="BL20" s="13">
        <v>0</v>
      </c>
      <c r="BM20" s="14">
        <v>0</v>
      </c>
      <c r="BN20" s="14">
        <v>0</v>
      </c>
      <c r="BO20" s="14">
        <v>1</v>
      </c>
      <c r="BP20" s="13">
        <v>0</v>
      </c>
    </row>
    <row r="21" spans="1:68">
      <c r="A21" s="12">
        <v>24</v>
      </c>
      <c r="B21" s="12" t="s">
        <v>212</v>
      </c>
      <c r="C21" s="12" t="s">
        <v>213</v>
      </c>
      <c r="D21" s="12" t="s">
        <v>214</v>
      </c>
      <c r="E21" s="12" t="s">
        <v>215</v>
      </c>
      <c r="F21" s="12" t="s">
        <v>135</v>
      </c>
      <c r="G21" s="12" t="s">
        <v>136</v>
      </c>
      <c r="H21" s="13">
        <f t="shared" si="0"/>
        <v>19</v>
      </c>
      <c r="I21" s="14">
        <f t="shared" si="1"/>
        <v>10</v>
      </c>
      <c r="J21" s="15">
        <f t="shared" si="2"/>
        <v>7</v>
      </c>
      <c r="K21" s="15">
        <v>0</v>
      </c>
      <c r="L21" s="15">
        <v>0</v>
      </c>
      <c r="M21" s="15">
        <v>4</v>
      </c>
      <c r="N21" s="15">
        <v>0</v>
      </c>
      <c r="O21" s="15">
        <v>0</v>
      </c>
      <c r="P21" s="15">
        <v>3</v>
      </c>
      <c r="Q21" s="15">
        <v>0</v>
      </c>
      <c r="R21" s="15">
        <v>0</v>
      </c>
      <c r="S21" s="15">
        <v>0</v>
      </c>
      <c r="T21" s="16">
        <f t="shared" si="3"/>
        <v>0</v>
      </c>
      <c r="U21" s="15"/>
      <c r="V21" s="15"/>
      <c r="W21" s="16"/>
      <c r="X21" s="16"/>
      <c r="Y21" s="15"/>
      <c r="Z21" s="16"/>
      <c r="AA21" s="15"/>
      <c r="AB21" s="16"/>
      <c r="AC21" s="16">
        <f t="shared" si="4"/>
        <v>3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</v>
      </c>
      <c r="AJ21" s="14">
        <f t="shared" si="5"/>
        <v>0</v>
      </c>
      <c r="AK21" s="14">
        <f t="shared" si="6"/>
        <v>0</v>
      </c>
      <c r="AL21" s="15"/>
      <c r="AM21" s="16"/>
      <c r="AN21" s="17"/>
      <c r="AO21" s="14"/>
      <c r="AP21" s="17"/>
      <c r="AQ21" s="14"/>
      <c r="AR21" s="17"/>
      <c r="AS21" s="15"/>
      <c r="AT21" s="14"/>
      <c r="AU21" s="17"/>
      <c r="AV21" s="17">
        <f t="shared" si="7"/>
        <v>0</v>
      </c>
      <c r="AW21" s="16"/>
      <c r="AX21" s="17"/>
      <c r="AY21" s="16"/>
      <c r="AZ21" s="13">
        <f t="shared" si="8"/>
        <v>9</v>
      </c>
      <c r="BA21" s="14">
        <f t="shared" si="9"/>
        <v>9</v>
      </c>
      <c r="BB21" s="14">
        <f t="shared" si="10"/>
        <v>9</v>
      </c>
      <c r="BC21" s="17">
        <v>20</v>
      </c>
      <c r="BD21" s="14">
        <v>0</v>
      </c>
      <c r="BE21" s="16"/>
      <c r="BF21" s="15">
        <f t="shared" si="11"/>
        <v>0</v>
      </c>
      <c r="BG21" s="15"/>
      <c r="BH21" s="15"/>
      <c r="BI21" s="16">
        <v>0</v>
      </c>
      <c r="BJ21" s="13">
        <v>0</v>
      </c>
      <c r="BK21" s="16">
        <v>0</v>
      </c>
      <c r="BL21" s="13">
        <v>0</v>
      </c>
      <c r="BM21" s="14">
        <v>0</v>
      </c>
      <c r="BN21" s="14">
        <v>0</v>
      </c>
      <c r="BO21" s="14">
        <v>0</v>
      </c>
      <c r="BP21" s="13">
        <v>0</v>
      </c>
    </row>
    <row r="22" spans="1:68">
      <c r="A22" s="12">
        <v>15</v>
      </c>
      <c r="B22" s="12" t="s">
        <v>183</v>
      </c>
      <c r="C22" s="12" t="s">
        <v>184</v>
      </c>
      <c r="D22" s="12" t="s">
        <v>185</v>
      </c>
      <c r="E22" s="12" t="s">
        <v>167</v>
      </c>
      <c r="F22" s="12" t="s">
        <v>135</v>
      </c>
      <c r="G22" s="12" t="s">
        <v>136</v>
      </c>
      <c r="H22" s="13">
        <f t="shared" si="0"/>
        <v>18.375</v>
      </c>
      <c r="I22" s="14">
        <f t="shared" si="1"/>
        <v>7.875</v>
      </c>
      <c r="J22" s="15">
        <f t="shared" si="2"/>
        <v>4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2</v>
      </c>
      <c r="U22" s="15">
        <v>0</v>
      </c>
      <c r="V22" s="15">
        <v>2</v>
      </c>
      <c r="W22" s="16">
        <v>0</v>
      </c>
      <c r="X22" s="16">
        <v>0</v>
      </c>
      <c r="Y22" s="15">
        <v>0</v>
      </c>
      <c r="Z22" s="16">
        <v>0</v>
      </c>
      <c r="AA22" s="15">
        <v>0</v>
      </c>
      <c r="AB22" s="16">
        <v>0</v>
      </c>
      <c r="AC22" s="16">
        <f t="shared" si="4"/>
        <v>0</v>
      </c>
      <c r="AD22" s="15"/>
      <c r="AE22" s="15"/>
      <c r="AF22" s="15"/>
      <c r="AG22" s="15"/>
      <c r="AH22" s="15"/>
      <c r="AI22" s="16"/>
      <c r="AJ22" s="14">
        <f t="shared" si="5"/>
        <v>1.875</v>
      </c>
      <c r="AK22" s="14">
        <f t="shared" si="6"/>
        <v>1.875</v>
      </c>
      <c r="AL22" s="15">
        <v>0</v>
      </c>
      <c r="AM22" s="16">
        <v>0</v>
      </c>
      <c r="AN22" s="17">
        <v>0</v>
      </c>
      <c r="AO22" s="14">
        <v>0</v>
      </c>
      <c r="AP22" s="17">
        <v>1.75</v>
      </c>
      <c r="AQ22" s="14">
        <v>0.125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10.5</v>
      </c>
      <c r="BA22" s="14">
        <f t="shared" si="9"/>
        <v>9.75</v>
      </c>
      <c r="BB22" s="14">
        <f t="shared" si="10"/>
        <v>6.75</v>
      </c>
      <c r="BC22" s="17">
        <v>6.75</v>
      </c>
      <c r="BD22" s="14">
        <v>0</v>
      </c>
      <c r="BE22" s="16">
        <v>0</v>
      </c>
      <c r="BF22" s="15">
        <f t="shared" si="11"/>
        <v>3</v>
      </c>
      <c r="BG22" s="15">
        <v>0</v>
      </c>
      <c r="BH22" s="15">
        <v>3</v>
      </c>
      <c r="BI22" s="16">
        <v>0</v>
      </c>
      <c r="BJ22" s="13">
        <v>0.75</v>
      </c>
      <c r="BK22" s="16">
        <v>0</v>
      </c>
      <c r="BL22" s="13">
        <v>0</v>
      </c>
      <c r="BM22" s="14">
        <v>0</v>
      </c>
      <c r="BN22" s="14">
        <v>0</v>
      </c>
      <c r="BO22" s="14">
        <v>0</v>
      </c>
      <c r="BP22" s="13">
        <v>0.75</v>
      </c>
    </row>
    <row r="23" spans="1:68">
      <c r="A23" s="12">
        <v>8</v>
      </c>
      <c r="B23" s="12" t="s">
        <v>160</v>
      </c>
      <c r="C23" s="12" t="s">
        <v>161</v>
      </c>
      <c r="D23" s="12" t="s">
        <v>162</v>
      </c>
      <c r="E23" s="12" t="s">
        <v>163</v>
      </c>
      <c r="F23" s="12" t="s">
        <v>135</v>
      </c>
      <c r="G23" s="12" t="s">
        <v>136</v>
      </c>
      <c r="H23" s="13">
        <f t="shared" si="0"/>
        <v>17.875</v>
      </c>
      <c r="I23" s="14">
        <f t="shared" si="1"/>
        <v>3</v>
      </c>
      <c r="J23" s="15">
        <f t="shared" si="2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6">
        <f t="shared" si="3"/>
        <v>0</v>
      </c>
      <c r="U23" s="15">
        <v>0</v>
      </c>
      <c r="V23" s="15">
        <v>0</v>
      </c>
      <c r="W23" s="16">
        <v>0</v>
      </c>
      <c r="X23" s="16">
        <v>0</v>
      </c>
      <c r="Y23" s="15">
        <v>0</v>
      </c>
      <c r="Z23" s="16">
        <v>0</v>
      </c>
      <c r="AA23" s="15">
        <v>0</v>
      </c>
      <c r="AB23" s="16">
        <v>0</v>
      </c>
      <c r="AC23" s="16">
        <f t="shared" si="4"/>
        <v>3</v>
      </c>
      <c r="AD23" s="15">
        <v>3</v>
      </c>
      <c r="AE23" s="15">
        <v>0</v>
      </c>
      <c r="AF23" s="15">
        <v>0</v>
      </c>
      <c r="AG23" s="15">
        <v>0</v>
      </c>
      <c r="AH23" s="15">
        <v>0</v>
      </c>
      <c r="AI23" s="16">
        <v>0</v>
      </c>
      <c r="AJ23" s="14">
        <f t="shared" si="5"/>
        <v>0</v>
      </c>
      <c r="AK23" s="14">
        <f t="shared" si="6"/>
        <v>0</v>
      </c>
      <c r="AL23" s="15"/>
      <c r="AM23" s="16"/>
      <c r="AN23" s="17"/>
      <c r="AO23" s="14"/>
      <c r="AP23" s="17"/>
      <c r="AQ23" s="14"/>
      <c r="AR23" s="17"/>
      <c r="AS23" s="15"/>
      <c r="AT23" s="14"/>
      <c r="AU23" s="17"/>
      <c r="AV23" s="17">
        <f t="shared" si="7"/>
        <v>0</v>
      </c>
      <c r="AW23" s="16"/>
      <c r="AX23" s="17"/>
      <c r="AY23" s="16"/>
      <c r="AZ23" s="13">
        <f t="shared" si="8"/>
        <v>14.875</v>
      </c>
      <c r="BA23" s="14">
        <f t="shared" si="9"/>
        <v>9</v>
      </c>
      <c r="BB23" s="14">
        <f t="shared" si="10"/>
        <v>9</v>
      </c>
      <c r="BC23" s="17">
        <v>11.25</v>
      </c>
      <c r="BD23" s="14">
        <v>0</v>
      </c>
      <c r="BE23" s="16"/>
      <c r="BF23" s="15">
        <f t="shared" si="11"/>
        <v>0</v>
      </c>
      <c r="BG23" s="15"/>
      <c r="BH23" s="15"/>
      <c r="BI23" s="16">
        <v>0</v>
      </c>
      <c r="BJ23" s="13">
        <v>5.875</v>
      </c>
      <c r="BK23" s="16">
        <v>0</v>
      </c>
      <c r="BL23" s="13">
        <v>0</v>
      </c>
      <c r="BM23" s="14">
        <v>1.875</v>
      </c>
      <c r="BN23" s="14">
        <v>4</v>
      </c>
      <c r="BO23" s="14">
        <v>0</v>
      </c>
      <c r="BP23" s="13">
        <v>0</v>
      </c>
    </row>
    <row r="24" spans="1:68">
      <c r="A24" s="12">
        <v>26</v>
      </c>
      <c r="B24" s="12" t="s">
        <v>220</v>
      </c>
      <c r="C24" s="12" t="s">
        <v>221</v>
      </c>
      <c r="D24" s="12" t="s">
        <v>222</v>
      </c>
      <c r="E24" s="12" t="s">
        <v>155</v>
      </c>
      <c r="F24" s="12" t="s">
        <v>135</v>
      </c>
      <c r="G24" s="12" t="s">
        <v>136</v>
      </c>
      <c r="H24" s="13">
        <f t="shared" si="0"/>
        <v>17.3125</v>
      </c>
      <c r="I24" s="14">
        <f t="shared" si="1"/>
        <v>6.5</v>
      </c>
      <c r="J24" s="15">
        <f t="shared" si="2"/>
        <v>4</v>
      </c>
      <c r="K24" s="15">
        <v>0</v>
      </c>
      <c r="L24" s="15">
        <v>0</v>
      </c>
      <c r="M24" s="15">
        <v>4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 t="shared" si="3"/>
        <v>1.5</v>
      </c>
      <c r="U24" s="15">
        <v>0</v>
      </c>
      <c r="V24" s="15">
        <v>0</v>
      </c>
      <c r="W24" s="16">
        <v>1</v>
      </c>
      <c r="X24" s="16">
        <v>0</v>
      </c>
      <c r="Y24" s="15">
        <v>0</v>
      </c>
      <c r="Z24" s="16">
        <v>0</v>
      </c>
      <c r="AA24" s="15">
        <v>0</v>
      </c>
      <c r="AB24" s="16">
        <v>0.5</v>
      </c>
      <c r="AC24" s="16">
        <f t="shared" si="4"/>
        <v>1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6">
        <v>0</v>
      </c>
      <c r="AJ24" s="14">
        <f t="shared" si="5"/>
        <v>0</v>
      </c>
      <c r="AK24" s="14">
        <f t="shared" si="6"/>
        <v>0</v>
      </c>
      <c r="AL24" s="15"/>
      <c r="AM24" s="16"/>
      <c r="AN24" s="17"/>
      <c r="AO24" s="14"/>
      <c r="AP24" s="17"/>
      <c r="AQ24" s="14"/>
      <c r="AR24" s="17"/>
      <c r="AS24" s="15"/>
      <c r="AT24" s="14"/>
      <c r="AU24" s="17"/>
      <c r="AV24" s="17">
        <f t="shared" si="7"/>
        <v>0</v>
      </c>
      <c r="AW24" s="16"/>
      <c r="AX24" s="17"/>
      <c r="AY24" s="16"/>
      <c r="AZ24" s="13">
        <f t="shared" si="8"/>
        <v>10.8125</v>
      </c>
      <c r="BA24" s="14">
        <f t="shared" si="9"/>
        <v>9</v>
      </c>
      <c r="BB24" s="14">
        <f t="shared" si="10"/>
        <v>9</v>
      </c>
      <c r="BC24" s="17">
        <v>9.5</v>
      </c>
      <c r="BD24" s="14">
        <v>0</v>
      </c>
      <c r="BE24" s="16"/>
      <c r="BF24" s="15">
        <f t="shared" si="11"/>
        <v>0</v>
      </c>
      <c r="BG24" s="15"/>
      <c r="BH24" s="15"/>
      <c r="BI24" s="16">
        <v>0</v>
      </c>
      <c r="BJ24" s="13">
        <v>1.8125</v>
      </c>
      <c r="BK24" s="16">
        <v>0</v>
      </c>
      <c r="BL24" s="13">
        <v>0</v>
      </c>
      <c r="BM24" s="14">
        <v>0</v>
      </c>
      <c r="BN24" s="14">
        <v>1.75</v>
      </c>
      <c r="BO24" s="14">
        <v>0</v>
      </c>
      <c r="BP24" s="13">
        <v>6.25E-2</v>
      </c>
    </row>
    <row r="25" spans="1:68">
      <c r="A25" s="12">
        <v>19</v>
      </c>
      <c r="B25" s="12" t="s">
        <v>197</v>
      </c>
      <c r="C25" s="12" t="s">
        <v>198</v>
      </c>
      <c r="D25" s="12" t="s">
        <v>229</v>
      </c>
      <c r="E25" s="12" t="s">
        <v>196</v>
      </c>
      <c r="F25" s="12" t="s">
        <v>135</v>
      </c>
      <c r="G25" s="12" t="s">
        <v>136</v>
      </c>
      <c r="H25" s="13">
        <f t="shared" si="0"/>
        <v>17.25</v>
      </c>
      <c r="I25" s="14">
        <f t="shared" si="1"/>
        <v>1</v>
      </c>
      <c r="J25" s="15">
        <f t="shared" si="2"/>
        <v>0</v>
      </c>
      <c r="K25" s="15"/>
      <c r="L25" s="15"/>
      <c r="M25" s="15"/>
      <c r="N25" s="15"/>
      <c r="O25" s="15"/>
      <c r="P25" s="15"/>
      <c r="Q25" s="15"/>
      <c r="R25" s="15"/>
      <c r="S25" s="15"/>
      <c r="T25" s="16">
        <f t="shared" si="3"/>
        <v>1</v>
      </c>
      <c r="U25" s="15">
        <v>0</v>
      </c>
      <c r="V25" s="15">
        <v>0</v>
      </c>
      <c r="W25" s="16">
        <v>1</v>
      </c>
      <c r="X25" s="16">
        <v>0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0</v>
      </c>
      <c r="AD25" s="15"/>
      <c r="AE25" s="15"/>
      <c r="AF25" s="15"/>
      <c r="AG25" s="15"/>
      <c r="AH25" s="15"/>
      <c r="AI25" s="16"/>
      <c r="AJ25" s="14">
        <f t="shared" si="5"/>
        <v>0</v>
      </c>
      <c r="AK25" s="14">
        <f t="shared" si="6"/>
        <v>0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</v>
      </c>
      <c r="AW25" s="16">
        <v>0</v>
      </c>
      <c r="AX25" s="17">
        <v>0</v>
      </c>
      <c r="AY25" s="16">
        <v>0</v>
      </c>
      <c r="AZ25" s="13">
        <f t="shared" si="8"/>
        <v>16.25</v>
      </c>
      <c r="BA25" s="14">
        <f t="shared" si="9"/>
        <v>9.5</v>
      </c>
      <c r="BB25" s="14">
        <f t="shared" si="10"/>
        <v>9</v>
      </c>
      <c r="BC25" s="17">
        <v>17</v>
      </c>
      <c r="BD25" s="14">
        <v>0</v>
      </c>
      <c r="BE25" s="16">
        <v>0.5</v>
      </c>
      <c r="BF25" s="15">
        <f t="shared" si="11"/>
        <v>0</v>
      </c>
      <c r="BG25" s="15">
        <v>0</v>
      </c>
      <c r="BH25" s="15">
        <v>0</v>
      </c>
      <c r="BI25" s="16">
        <v>0</v>
      </c>
      <c r="BJ25" s="13">
        <v>6.75</v>
      </c>
      <c r="BK25" s="16">
        <v>0</v>
      </c>
      <c r="BL25" s="13">
        <v>0</v>
      </c>
      <c r="BM25" s="14">
        <v>6</v>
      </c>
      <c r="BN25" s="14">
        <v>0</v>
      </c>
      <c r="BO25" s="14">
        <v>0</v>
      </c>
      <c r="BP25" s="13">
        <v>0.75</v>
      </c>
    </row>
    <row r="26" spans="1:68">
      <c r="A26" s="12">
        <v>11</v>
      </c>
      <c r="B26" s="12" t="s">
        <v>171</v>
      </c>
      <c r="C26" s="12" t="s">
        <v>172</v>
      </c>
      <c r="D26" s="12" t="s">
        <v>230</v>
      </c>
      <c r="E26" s="12" t="s">
        <v>173</v>
      </c>
      <c r="F26" s="12" t="s">
        <v>135</v>
      </c>
      <c r="G26" s="12" t="s">
        <v>136</v>
      </c>
      <c r="H26" s="13">
        <f t="shared" si="0"/>
        <v>17</v>
      </c>
      <c r="I26" s="14">
        <f t="shared" si="1"/>
        <v>2</v>
      </c>
      <c r="J26" s="15">
        <f t="shared" si="2"/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6">
        <f t="shared" si="3"/>
        <v>1</v>
      </c>
      <c r="U26" s="15">
        <v>0</v>
      </c>
      <c r="V26" s="15">
        <v>1</v>
      </c>
      <c r="W26" s="16">
        <v>0</v>
      </c>
      <c r="X26" s="16">
        <v>0</v>
      </c>
      <c r="Y26" s="15">
        <v>0</v>
      </c>
      <c r="Z26" s="16">
        <v>0</v>
      </c>
      <c r="AA26" s="15">
        <v>0</v>
      </c>
      <c r="AB26" s="16">
        <v>0</v>
      </c>
      <c r="AC26" s="16">
        <f t="shared" si="4"/>
        <v>1</v>
      </c>
      <c r="AD26" s="15">
        <v>0</v>
      </c>
      <c r="AE26" s="15">
        <v>0</v>
      </c>
      <c r="AF26" s="15">
        <v>1</v>
      </c>
      <c r="AG26" s="15">
        <v>0</v>
      </c>
      <c r="AH26" s="15">
        <v>0</v>
      </c>
      <c r="AI26" s="16">
        <v>0</v>
      </c>
      <c r="AJ26" s="14">
        <f t="shared" si="5"/>
        <v>0</v>
      </c>
      <c r="AK26" s="14">
        <f t="shared" si="6"/>
        <v>0</v>
      </c>
      <c r="AL26" s="15"/>
      <c r="AM26" s="16"/>
      <c r="AN26" s="17"/>
      <c r="AO26" s="14"/>
      <c r="AP26" s="17"/>
      <c r="AQ26" s="14"/>
      <c r="AR26" s="17"/>
      <c r="AS26" s="15"/>
      <c r="AT26" s="14"/>
      <c r="AU26" s="17"/>
      <c r="AV26" s="17">
        <f t="shared" si="7"/>
        <v>0</v>
      </c>
      <c r="AW26" s="16"/>
      <c r="AX26" s="17"/>
      <c r="AY26" s="16"/>
      <c r="AZ26" s="13">
        <f t="shared" si="8"/>
        <v>15</v>
      </c>
      <c r="BA26" s="14">
        <f t="shared" si="9"/>
        <v>9</v>
      </c>
      <c r="BB26" s="14">
        <f t="shared" si="10"/>
        <v>9</v>
      </c>
      <c r="BC26" s="17">
        <v>16.5</v>
      </c>
      <c r="BD26" s="14">
        <v>0</v>
      </c>
      <c r="BE26" s="16"/>
      <c r="BF26" s="15">
        <f t="shared" si="11"/>
        <v>0</v>
      </c>
      <c r="BG26" s="15"/>
      <c r="BH26" s="15"/>
      <c r="BI26" s="16">
        <v>0</v>
      </c>
      <c r="BJ26" s="13">
        <v>6</v>
      </c>
      <c r="BK26" s="16">
        <v>0</v>
      </c>
      <c r="BL26" s="13">
        <v>0</v>
      </c>
      <c r="BM26" s="14">
        <v>6</v>
      </c>
      <c r="BN26" s="14">
        <v>0</v>
      </c>
      <c r="BO26" s="14">
        <v>0</v>
      </c>
      <c r="BP26" s="13">
        <v>0</v>
      </c>
    </row>
    <row r="27" spans="1:68">
      <c r="A27" s="12">
        <v>23</v>
      </c>
      <c r="B27" s="12" t="s">
        <v>209</v>
      </c>
      <c r="C27" s="12" t="s">
        <v>210</v>
      </c>
      <c r="D27" s="12" t="s">
        <v>211</v>
      </c>
      <c r="E27" s="12" t="s">
        <v>144</v>
      </c>
      <c r="F27" s="12" t="s">
        <v>135</v>
      </c>
      <c r="G27" s="12" t="s">
        <v>136</v>
      </c>
      <c r="H27" s="13">
        <f t="shared" si="0"/>
        <v>16</v>
      </c>
      <c r="I27" s="14">
        <f t="shared" si="1"/>
        <v>4</v>
      </c>
      <c r="J27" s="15">
        <f t="shared" si="2"/>
        <v>4</v>
      </c>
      <c r="K27" s="15">
        <v>0</v>
      </c>
      <c r="L27" s="15">
        <v>0</v>
      </c>
      <c r="M27" s="15">
        <v>4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 t="shared" si="3"/>
        <v>0</v>
      </c>
      <c r="U27" s="15"/>
      <c r="V27" s="15"/>
      <c r="W27" s="16"/>
      <c r="X27" s="16"/>
      <c r="Y27" s="15"/>
      <c r="Z27" s="16"/>
      <c r="AA27" s="15"/>
      <c r="AB27" s="16"/>
      <c r="AC27" s="16">
        <f t="shared" si="4"/>
        <v>0</v>
      </c>
      <c r="AD27" s="15"/>
      <c r="AE27" s="15"/>
      <c r="AF27" s="15"/>
      <c r="AG27" s="15"/>
      <c r="AH27" s="15"/>
      <c r="AI27" s="16"/>
      <c r="AJ27" s="14">
        <f t="shared" si="5"/>
        <v>0</v>
      </c>
      <c r="AK27" s="14">
        <f t="shared" si="6"/>
        <v>0</v>
      </c>
      <c r="AL27" s="15"/>
      <c r="AM27" s="16"/>
      <c r="AN27" s="17"/>
      <c r="AO27" s="14"/>
      <c r="AP27" s="17"/>
      <c r="AQ27" s="14"/>
      <c r="AR27" s="17"/>
      <c r="AS27" s="15"/>
      <c r="AT27" s="14"/>
      <c r="AU27" s="17"/>
      <c r="AV27" s="17">
        <f t="shared" si="7"/>
        <v>0</v>
      </c>
      <c r="AW27" s="16"/>
      <c r="AX27" s="17"/>
      <c r="AY27" s="16"/>
      <c r="AZ27" s="13">
        <f t="shared" si="8"/>
        <v>12</v>
      </c>
      <c r="BA27" s="14">
        <f t="shared" si="9"/>
        <v>9</v>
      </c>
      <c r="BB27" s="14">
        <f t="shared" si="10"/>
        <v>9</v>
      </c>
      <c r="BC27" s="17">
        <v>10</v>
      </c>
      <c r="BD27" s="14">
        <v>0</v>
      </c>
      <c r="BE27" s="16"/>
      <c r="BF27" s="15">
        <f t="shared" si="11"/>
        <v>0</v>
      </c>
      <c r="BG27" s="15"/>
      <c r="BH27" s="15"/>
      <c r="BI27" s="16">
        <v>0</v>
      </c>
      <c r="BJ27" s="13">
        <v>3</v>
      </c>
      <c r="BK27" s="16">
        <v>0</v>
      </c>
      <c r="BL27" s="13">
        <v>0</v>
      </c>
      <c r="BM27" s="14">
        <v>3</v>
      </c>
      <c r="BN27" s="14">
        <v>0</v>
      </c>
      <c r="BO27" s="14">
        <v>0</v>
      </c>
      <c r="BP27" s="13">
        <v>0</v>
      </c>
    </row>
    <row r="28" spans="1:68">
      <c r="A28" s="12">
        <v>2</v>
      </c>
      <c r="B28" s="12" t="s">
        <v>137</v>
      </c>
      <c r="C28" s="12" t="s">
        <v>138</v>
      </c>
      <c r="D28" s="12" t="s">
        <v>139</v>
      </c>
      <c r="E28" s="12" t="s">
        <v>140</v>
      </c>
      <c r="F28" s="12" t="s">
        <v>135</v>
      </c>
      <c r="G28" s="12" t="s">
        <v>136</v>
      </c>
      <c r="H28" s="13">
        <f t="shared" si="0"/>
        <v>15.7</v>
      </c>
      <c r="I28" s="14">
        <f t="shared" si="1"/>
        <v>6.7</v>
      </c>
      <c r="J28" s="15">
        <f t="shared" si="2"/>
        <v>4</v>
      </c>
      <c r="K28" s="15">
        <v>0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1.7</v>
      </c>
      <c r="U28" s="15">
        <v>0</v>
      </c>
      <c r="V28" s="15">
        <v>0</v>
      </c>
      <c r="W28" s="16">
        <v>1</v>
      </c>
      <c r="X28" s="16">
        <v>0.7</v>
      </c>
      <c r="Y28" s="15">
        <v>0</v>
      </c>
      <c r="Z28" s="16">
        <v>0</v>
      </c>
      <c r="AA28" s="15">
        <v>0</v>
      </c>
      <c r="AB28" s="16">
        <v>0</v>
      </c>
      <c r="AC28" s="16">
        <f t="shared" si="4"/>
        <v>1</v>
      </c>
      <c r="AD28" s="15">
        <v>0</v>
      </c>
      <c r="AE28" s="15">
        <v>0</v>
      </c>
      <c r="AF28" s="15">
        <v>1</v>
      </c>
      <c r="AG28" s="15">
        <v>0</v>
      </c>
      <c r="AH28" s="15">
        <v>0</v>
      </c>
      <c r="AI28" s="16">
        <v>0</v>
      </c>
      <c r="AJ28" s="14">
        <f t="shared" si="5"/>
        <v>0</v>
      </c>
      <c r="AK28" s="14">
        <f t="shared" si="6"/>
        <v>0</v>
      </c>
      <c r="AL28" s="15"/>
      <c r="AM28" s="16"/>
      <c r="AN28" s="17"/>
      <c r="AO28" s="14"/>
      <c r="AP28" s="17"/>
      <c r="AQ28" s="14"/>
      <c r="AR28" s="17"/>
      <c r="AS28" s="15"/>
      <c r="AT28" s="14"/>
      <c r="AU28" s="17"/>
      <c r="AV28" s="17">
        <f t="shared" si="7"/>
        <v>0</v>
      </c>
      <c r="AW28" s="16"/>
      <c r="AX28" s="17"/>
      <c r="AY28" s="16"/>
      <c r="AZ28" s="13">
        <f t="shared" si="8"/>
        <v>9</v>
      </c>
      <c r="BA28" s="14">
        <f t="shared" si="9"/>
        <v>9</v>
      </c>
      <c r="BB28" s="14">
        <f t="shared" si="10"/>
        <v>9</v>
      </c>
      <c r="BC28" s="17">
        <v>11.25</v>
      </c>
      <c r="BD28" s="14">
        <v>0</v>
      </c>
      <c r="BE28" s="16"/>
      <c r="BF28" s="15">
        <f t="shared" si="11"/>
        <v>0</v>
      </c>
      <c r="BG28" s="15"/>
      <c r="BH28" s="15"/>
      <c r="BI28" s="16">
        <v>0</v>
      </c>
      <c r="BJ28" s="13">
        <v>0</v>
      </c>
      <c r="BK28" s="16">
        <v>0</v>
      </c>
      <c r="BL28" s="13">
        <v>0</v>
      </c>
      <c r="BM28" s="14">
        <v>0</v>
      </c>
      <c r="BN28" s="14">
        <v>0</v>
      </c>
      <c r="BO28" s="14">
        <v>0</v>
      </c>
      <c r="BP28" s="13">
        <v>0</v>
      </c>
    </row>
    <row r="29" spans="1:68">
      <c r="A29" s="12">
        <v>17</v>
      </c>
      <c r="B29" s="12" t="s">
        <v>190</v>
      </c>
      <c r="C29" s="12" t="s">
        <v>191</v>
      </c>
      <c r="D29" s="12" t="s">
        <v>192</v>
      </c>
      <c r="E29" s="12" t="s">
        <v>163</v>
      </c>
      <c r="F29" s="12" t="s">
        <v>135</v>
      </c>
      <c r="G29" s="12" t="s">
        <v>136</v>
      </c>
      <c r="H29" s="13">
        <f t="shared" si="0"/>
        <v>15.5</v>
      </c>
      <c r="I29" s="14">
        <f t="shared" si="1"/>
        <v>9</v>
      </c>
      <c r="J29" s="15">
        <f t="shared" si="2"/>
        <v>6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2</v>
      </c>
      <c r="R29" s="15">
        <v>0</v>
      </c>
      <c r="S29" s="15">
        <v>0</v>
      </c>
      <c r="T29" s="16">
        <f t="shared" si="3"/>
        <v>1</v>
      </c>
      <c r="U29" s="15">
        <v>0</v>
      </c>
      <c r="V29" s="15">
        <v>0</v>
      </c>
      <c r="W29" s="16">
        <v>1</v>
      </c>
      <c r="X29" s="16">
        <v>0</v>
      </c>
      <c r="Y29" s="15">
        <v>0</v>
      </c>
      <c r="Z29" s="16">
        <v>0</v>
      </c>
      <c r="AA29" s="15">
        <v>0</v>
      </c>
      <c r="AB29" s="16">
        <v>0</v>
      </c>
      <c r="AC29" s="16">
        <f t="shared" si="4"/>
        <v>2</v>
      </c>
      <c r="AD29" s="15">
        <v>0</v>
      </c>
      <c r="AE29" s="15">
        <v>2</v>
      </c>
      <c r="AF29" s="15">
        <v>0</v>
      </c>
      <c r="AG29" s="15">
        <v>0</v>
      </c>
      <c r="AH29" s="15">
        <v>0</v>
      </c>
      <c r="AI29" s="16">
        <v>0</v>
      </c>
      <c r="AJ29" s="14">
        <f t="shared" si="5"/>
        <v>0</v>
      </c>
      <c r="AK29" s="14">
        <f t="shared" si="6"/>
        <v>0</v>
      </c>
      <c r="AL29" s="15"/>
      <c r="AM29" s="16"/>
      <c r="AN29" s="17"/>
      <c r="AO29" s="14"/>
      <c r="AP29" s="17"/>
      <c r="AQ29" s="14"/>
      <c r="AR29" s="17"/>
      <c r="AS29" s="15"/>
      <c r="AT29" s="14"/>
      <c r="AU29" s="17"/>
      <c r="AV29" s="17">
        <f t="shared" si="7"/>
        <v>0</v>
      </c>
      <c r="AW29" s="16"/>
      <c r="AX29" s="17"/>
      <c r="AY29" s="16"/>
      <c r="AZ29" s="13">
        <f t="shared" si="8"/>
        <v>6.5</v>
      </c>
      <c r="BA29" s="14">
        <f t="shared" si="9"/>
        <v>0.25</v>
      </c>
      <c r="BB29" s="14">
        <f t="shared" si="10"/>
        <v>0.25</v>
      </c>
      <c r="BC29" s="17">
        <v>0.25</v>
      </c>
      <c r="BD29" s="14">
        <v>0</v>
      </c>
      <c r="BE29" s="16"/>
      <c r="BF29" s="15">
        <f t="shared" si="11"/>
        <v>0</v>
      </c>
      <c r="BG29" s="15"/>
      <c r="BH29" s="15"/>
      <c r="BI29" s="16">
        <v>0</v>
      </c>
      <c r="BJ29" s="13">
        <v>6.25</v>
      </c>
      <c r="BK29" s="16">
        <v>0</v>
      </c>
      <c r="BL29" s="13">
        <v>0</v>
      </c>
      <c r="BM29" s="14">
        <v>6</v>
      </c>
      <c r="BN29" s="14">
        <v>0</v>
      </c>
      <c r="BO29" s="14">
        <v>0</v>
      </c>
      <c r="BP29" s="13">
        <v>0.25</v>
      </c>
    </row>
    <row r="30" spans="1:68">
      <c r="A30" s="12">
        <v>22</v>
      </c>
      <c r="B30" s="12" t="s">
        <v>206</v>
      </c>
      <c r="C30" s="12" t="s">
        <v>207</v>
      </c>
      <c r="D30" s="12" t="s">
        <v>208</v>
      </c>
      <c r="E30" s="12" t="s">
        <v>148</v>
      </c>
      <c r="F30" s="12" t="s">
        <v>135</v>
      </c>
      <c r="G30" s="12" t="s">
        <v>136</v>
      </c>
      <c r="H30" s="13">
        <f t="shared" si="0"/>
        <v>14.625</v>
      </c>
      <c r="I30" s="14">
        <f t="shared" si="1"/>
        <v>4</v>
      </c>
      <c r="J30" s="15">
        <f t="shared" si="2"/>
        <v>0</v>
      </c>
      <c r="K30" s="15"/>
      <c r="L30" s="15"/>
      <c r="M30" s="15"/>
      <c r="N30" s="15"/>
      <c r="O30" s="15"/>
      <c r="P30" s="15"/>
      <c r="Q30" s="15"/>
      <c r="R30" s="15"/>
      <c r="S30" s="15"/>
      <c r="T30" s="16">
        <f t="shared" si="3"/>
        <v>3</v>
      </c>
      <c r="U30" s="15">
        <v>0</v>
      </c>
      <c r="V30" s="15">
        <v>2</v>
      </c>
      <c r="W30" s="16">
        <v>1</v>
      </c>
      <c r="X30" s="16">
        <v>0</v>
      </c>
      <c r="Y30" s="15">
        <v>0</v>
      </c>
      <c r="Z30" s="16">
        <v>0</v>
      </c>
      <c r="AA30" s="15">
        <v>0</v>
      </c>
      <c r="AB30" s="16">
        <v>0</v>
      </c>
      <c r="AC30" s="16">
        <f t="shared" si="4"/>
        <v>1</v>
      </c>
      <c r="AD30" s="15">
        <v>0</v>
      </c>
      <c r="AE30" s="15">
        <v>0</v>
      </c>
      <c r="AF30" s="15">
        <v>1</v>
      </c>
      <c r="AG30" s="15">
        <v>0</v>
      </c>
      <c r="AH30" s="15">
        <v>0</v>
      </c>
      <c r="AI30" s="16">
        <v>0</v>
      </c>
      <c r="AJ30" s="14">
        <f t="shared" si="5"/>
        <v>0</v>
      </c>
      <c r="AK30" s="14">
        <f t="shared" si="6"/>
        <v>0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10.625</v>
      </c>
      <c r="BA30" s="14">
        <f t="shared" si="9"/>
        <v>10</v>
      </c>
      <c r="BB30" s="14">
        <f t="shared" si="10"/>
        <v>9</v>
      </c>
      <c r="BC30" s="17">
        <v>9.5</v>
      </c>
      <c r="BD30" s="14">
        <v>0</v>
      </c>
      <c r="BE30" s="16">
        <v>0</v>
      </c>
      <c r="BF30" s="15">
        <f t="shared" si="11"/>
        <v>1</v>
      </c>
      <c r="BG30" s="15">
        <v>1</v>
      </c>
      <c r="BH30" s="15">
        <v>0</v>
      </c>
      <c r="BI30" s="16">
        <v>0</v>
      </c>
      <c r="BJ30" s="13">
        <v>0.625</v>
      </c>
      <c r="BK30" s="16">
        <v>0</v>
      </c>
      <c r="BL30" s="13">
        <v>0</v>
      </c>
      <c r="BM30" s="14">
        <v>0</v>
      </c>
      <c r="BN30" s="14">
        <v>0.625</v>
      </c>
      <c r="BO30" s="14">
        <v>0</v>
      </c>
      <c r="BP30" s="13">
        <v>0</v>
      </c>
    </row>
    <row r="31" spans="1:68">
      <c r="A31" s="12">
        <v>3</v>
      </c>
      <c r="B31" s="12" t="s">
        <v>141</v>
      </c>
      <c r="C31" s="12" t="s">
        <v>142</v>
      </c>
      <c r="D31" s="12" t="s">
        <v>143</v>
      </c>
      <c r="E31" s="12" t="s">
        <v>144</v>
      </c>
      <c r="F31" s="12" t="s">
        <v>135</v>
      </c>
      <c r="G31" s="12" t="s">
        <v>136</v>
      </c>
      <c r="H31" s="13">
        <f t="shared" si="0"/>
        <v>13.875</v>
      </c>
      <c r="I31" s="14">
        <f t="shared" si="1"/>
        <v>4</v>
      </c>
      <c r="J31" s="15">
        <f t="shared" si="2"/>
        <v>4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0</v>
      </c>
      <c r="U31" s="15"/>
      <c r="V31" s="15"/>
      <c r="W31" s="16"/>
      <c r="X31" s="16"/>
      <c r="Y31" s="15"/>
      <c r="Z31" s="16"/>
      <c r="AA31" s="15"/>
      <c r="AB31" s="16"/>
      <c r="AC31" s="16">
        <f t="shared" si="4"/>
        <v>0</v>
      </c>
      <c r="AD31" s="15"/>
      <c r="AE31" s="15"/>
      <c r="AF31" s="15"/>
      <c r="AG31" s="15"/>
      <c r="AH31" s="15"/>
      <c r="AI31" s="16"/>
      <c r="AJ31" s="14">
        <f t="shared" si="5"/>
        <v>0</v>
      </c>
      <c r="AK31" s="14">
        <f t="shared" si="6"/>
        <v>0</v>
      </c>
      <c r="AL31" s="15"/>
      <c r="AM31" s="16"/>
      <c r="AN31" s="17"/>
      <c r="AO31" s="14"/>
      <c r="AP31" s="17"/>
      <c r="AQ31" s="14"/>
      <c r="AR31" s="17"/>
      <c r="AS31" s="15"/>
      <c r="AT31" s="14"/>
      <c r="AU31" s="17"/>
      <c r="AV31" s="17">
        <f t="shared" si="7"/>
        <v>0</v>
      </c>
      <c r="AW31" s="16"/>
      <c r="AX31" s="17"/>
      <c r="AY31" s="16"/>
      <c r="AZ31" s="13">
        <f t="shared" si="8"/>
        <v>9.875</v>
      </c>
      <c r="BA31" s="14">
        <f t="shared" si="9"/>
        <v>9</v>
      </c>
      <c r="BB31" s="14">
        <f t="shared" si="10"/>
        <v>9</v>
      </c>
      <c r="BC31" s="17">
        <v>11</v>
      </c>
      <c r="BD31" s="14">
        <v>0</v>
      </c>
      <c r="BE31" s="16"/>
      <c r="BF31" s="15">
        <f t="shared" si="11"/>
        <v>0</v>
      </c>
      <c r="BG31" s="15"/>
      <c r="BH31" s="15"/>
      <c r="BI31" s="16">
        <v>0</v>
      </c>
      <c r="BJ31" s="13">
        <v>0.875</v>
      </c>
      <c r="BK31" s="16">
        <v>0</v>
      </c>
      <c r="BL31" s="13">
        <v>0</v>
      </c>
      <c r="BM31" s="14">
        <v>0.375</v>
      </c>
      <c r="BN31" s="14">
        <v>0</v>
      </c>
      <c r="BO31" s="14">
        <v>0.5</v>
      </c>
      <c r="BP31" s="13">
        <v>0</v>
      </c>
    </row>
    <row r="32" spans="1:68">
      <c r="A32" s="12">
        <v>4</v>
      </c>
      <c r="B32" s="12" t="s">
        <v>145</v>
      </c>
      <c r="C32" s="12" t="s">
        <v>146</v>
      </c>
      <c r="D32" s="12" t="s">
        <v>147</v>
      </c>
      <c r="E32" s="12" t="s">
        <v>148</v>
      </c>
      <c r="F32" s="12" t="s">
        <v>135</v>
      </c>
      <c r="G32" s="12" t="s">
        <v>136</v>
      </c>
      <c r="H32" s="13">
        <f t="shared" si="0"/>
        <v>13.8</v>
      </c>
      <c r="I32" s="14">
        <f t="shared" si="1"/>
        <v>6.8</v>
      </c>
      <c r="J32" s="15">
        <f t="shared" si="2"/>
        <v>4</v>
      </c>
      <c r="K32" s="15">
        <v>0</v>
      </c>
      <c r="L32" s="15">
        <v>0</v>
      </c>
      <c r="M32" s="15">
        <v>4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1.3</v>
      </c>
      <c r="U32" s="15">
        <v>0</v>
      </c>
      <c r="V32" s="15">
        <v>1</v>
      </c>
      <c r="W32" s="16">
        <v>0.3</v>
      </c>
      <c r="X32" s="16">
        <v>0</v>
      </c>
      <c r="Y32" s="15">
        <v>0</v>
      </c>
      <c r="Z32" s="16">
        <v>0</v>
      </c>
      <c r="AA32" s="15">
        <v>0</v>
      </c>
      <c r="AB32" s="16">
        <v>0</v>
      </c>
      <c r="AC32" s="16">
        <f t="shared" si="4"/>
        <v>0</v>
      </c>
      <c r="AD32" s="15"/>
      <c r="AE32" s="15"/>
      <c r="AF32" s="15"/>
      <c r="AG32" s="15"/>
      <c r="AH32" s="15"/>
      <c r="AI32" s="16"/>
      <c r="AJ32" s="14">
        <f t="shared" si="5"/>
        <v>1.5</v>
      </c>
      <c r="AK32" s="14">
        <f t="shared" si="6"/>
        <v>1.5</v>
      </c>
      <c r="AL32" s="15">
        <v>0</v>
      </c>
      <c r="AM32" s="16">
        <v>0</v>
      </c>
      <c r="AN32" s="17">
        <v>0</v>
      </c>
      <c r="AO32" s="14">
        <v>0.25</v>
      </c>
      <c r="AP32" s="17">
        <v>0.5</v>
      </c>
      <c r="AQ32" s="14">
        <v>0.75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0</v>
      </c>
      <c r="AW32" s="16">
        <v>0</v>
      </c>
      <c r="AX32" s="17">
        <v>0</v>
      </c>
      <c r="AY32" s="16">
        <v>0</v>
      </c>
      <c r="AZ32" s="13">
        <f t="shared" si="8"/>
        <v>7</v>
      </c>
      <c r="BA32" s="14">
        <f t="shared" si="9"/>
        <v>7</v>
      </c>
      <c r="BB32" s="14">
        <f t="shared" si="10"/>
        <v>7</v>
      </c>
      <c r="BC32" s="17">
        <v>7</v>
      </c>
      <c r="BD32" s="14">
        <v>0</v>
      </c>
      <c r="BE32" s="16">
        <v>0</v>
      </c>
      <c r="BF32" s="15">
        <f t="shared" si="11"/>
        <v>0</v>
      </c>
      <c r="BG32" s="15">
        <v>0</v>
      </c>
      <c r="BH32" s="15">
        <v>0</v>
      </c>
      <c r="BI32" s="16">
        <v>0</v>
      </c>
      <c r="BJ32" s="13">
        <v>0</v>
      </c>
      <c r="BK32" s="16">
        <v>0</v>
      </c>
      <c r="BL32" s="13">
        <v>0</v>
      </c>
      <c r="BM32" s="14">
        <v>0</v>
      </c>
      <c r="BN32" s="14">
        <v>0</v>
      </c>
      <c r="BO32" s="14">
        <v>0</v>
      </c>
      <c r="BP32" s="13">
        <v>0</v>
      </c>
    </row>
  </sheetData>
  <sortState ref="A5:BP32">
    <sortCondition descending="1" ref="H5:H32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ΣΑΜΟΥ_Μοριοδότη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PLINET</cp:lastModifiedBy>
  <dcterms:created xsi:type="dcterms:W3CDTF">2023-02-21T06:57:30Z</dcterms:created>
  <dcterms:modified xsi:type="dcterms:W3CDTF">2023-02-21T11:10:37Z</dcterms:modified>
</cp:coreProperties>
</file>